
<file path=[Content_Types].xml><?xml version="1.0" encoding="utf-8"?>
<Types xmlns="http://schemas.openxmlformats.org/package/2006/content-types">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Width="25600" windowHeight="12000" tabRatio="1000" activeTab="1"/>
  </bookViews>
  <sheets>
    <sheet name="MySelf" sheetId="1" r:id="rId1"/>
    <sheet name="Kubernetes &amp; ECS &amp; AKS" sheetId="8"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106" name="ID_72AC4DE1A85A48B9AA85CA7580948524" descr="kitchen analogy"/>
        <xdr:cNvPicPr/>
      </xdr:nvPicPr>
      <xdr:blipFill>
        <a:blip r:embed="rId1"/>
        <a:stretch>
          <a:fillRect/>
        </a:stretch>
      </xdr:blipFill>
      <xdr:spPr>
        <a:xfrm>
          <a:off x="0" y="0"/>
          <a:ext cx="5695950" cy="5530850"/>
        </a:xfrm>
        <a:prstGeom prst="rect">
          <a:avLst/>
        </a:prstGeom>
      </xdr:spPr>
    </xdr:pic>
  </etc:cellImage>
  <etc:cellImage>
    <xdr:pic>
      <xdr:nvPicPr>
        <xdr:cNvPr id="113" name="ID_7F417F4501F147B4A7977B67C48444BD" descr="NR"/>
        <xdr:cNvPicPr/>
      </xdr:nvPicPr>
      <xdr:blipFill>
        <a:blip r:embed="rId2"/>
        <a:stretch>
          <a:fillRect/>
        </a:stretch>
      </xdr:blipFill>
      <xdr:spPr>
        <a:xfrm>
          <a:off x="0" y="0"/>
          <a:ext cx="5187315" cy="3416300"/>
        </a:xfrm>
        <a:prstGeom prst="rect">
          <a:avLst/>
        </a:prstGeom>
      </xdr:spPr>
    </xdr:pic>
  </etc:cellImage>
  <etc:cellImage>
    <xdr:pic>
      <xdr:nvPicPr>
        <xdr:cNvPr id="114" name="ID_AF458333D856492882B36C242175B6F5" descr="ND"/>
        <xdr:cNvPicPr/>
      </xdr:nvPicPr>
      <xdr:blipFill>
        <a:blip r:embed="rId3"/>
        <a:stretch>
          <a:fillRect/>
        </a:stretch>
      </xdr:blipFill>
      <xdr:spPr>
        <a:xfrm>
          <a:off x="0" y="0"/>
          <a:ext cx="5168900" cy="4197350"/>
        </a:xfrm>
        <a:prstGeom prst="rect">
          <a:avLst/>
        </a:prstGeom>
      </xdr:spPr>
    </xdr:pic>
  </etc:cellImage>
  <etc:cellImage>
    <xdr:pic>
      <xdr:nvPicPr>
        <xdr:cNvPr id="137" name="ID_C478AE0657DF46A19F5782254213A29B" descr="kuberneteslifecycle"/>
        <xdr:cNvPicPr/>
      </xdr:nvPicPr>
      <xdr:blipFill>
        <a:blip r:embed="rId4"/>
        <a:stretch>
          <a:fillRect/>
        </a:stretch>
      </xdr:blipFill>
      <xdr:spPr>
        <a:xfrm>
          <a:off x="0" y="0"/>
          <a:ext cx="7829550" cy="8007350"/>
        </a:xfrm>
        <a:prstGeom prst="rect">
          <a:avLst/>
        </a:prstGeom>
      </xdr:spPr>
    </xdr:pic>
  </etc:cellImage>
  <etc:cellImage>
    <xdr:pic>
      <xdr:nvPicPr>
        <xdr:cNvPr id="138" name="ID_34869B64B9414C4BB8E7E79BD018881B" descr="steps"/>
        <xdr:cNvPicPr/>
      </xdr:nvPicPr>
      <xdr:blipFill>
        <a:blip r:embed="rId5"/>
        <a:stretch>
          <a:fillRect/>
        </a:stretch>
      </xdr:blipFill>
      <xdr:spPr>
        <a:xfrm>
          <a:off x="0" y="0"/>
          <a:ext cx="10057765" cy="2497455"/>
        </a:xfrm>
        <a:prstGeom prst="rect">
          <a:avLst/>
        </a:prstGeom>
      </xdr:spPr>
    </xdr:pic>
  </etc:cellImage>
  <etc:cellImage>
    <xdr:pic>
      <xdr:nvPicPr>
        <xdr:cNvPr id="139" name="ID_DC49E94BB9054A8A967F6972163EBCD7" descr="k8sarchi"/>
        <xdr:cNvPicPr/>
      </xdr:nvPicPr>
      <xdr:blipFill>
        <a:blip r:embed="rId6"/>
        <a:stretch>
          <a:fillRect/>
        </a:stretch>
      </xdr:blipFill>
      <xdr:spPr>
        <a:xfrm>
          <a:off x="0" y="0"/>
          <a:ext cx="6419850" cy="3568700"/>
        </a:xfrm>
        <a:prstGeom prst="rect">
          <a:avLst/>
        </a:prstGeom>
      </xdr:spPr>
    </xdr:pic>
  </etc:cellImage>
  <etc:cellImage>
    <xdr:pic>
      <xdr:nvPicPr>
        <xdr:cNvPr id="140" name="ID_53D8D9B83F3343709D051A5A7C23D431" descr="taint"/>
        <xdr:cNvPicPr/>
      </xdr:nvPicPr>
      <xdr:blipFill>
        <a:blip r:embed="rId7"/>
        <a:stretch>
          <a:fillRect/>
        </a:stretch>
      </xdr:blipFill>
      <xdr:spPr>
        <a:xfrm>
          <a:off x="0" y="0"/>
          <a:ext cx="7378700" cy="7988300"/>
        </a:xfrm>
        <a:prstGeom prst="rect">
          <a:avLst/>
        </a:prstGeom>
      </xdr:spPr>
    </xdr:pic>
  </etc:cellImage>
  <etc:cellImage>
    <xdr:pic>
      <xdr:nvPicPr>
        <xdr:cNvPr id="141" name="ID_0EF37D308F9D45BA8BA67776CACAFAC1" descr="taint1"/>
        <xdr:cNvPicPr/>
      </xdr:nvPicPr>
      <xdr:blipFill>
        <a:blip r:embed="rId8"/>
        <a:stretch>
          <a:fillRect/>
        </a:stretch>
      </xdr:blipFill>
      <xdr:spPr>
        <a:xfrm>
          <a:off x="0" y="0"/>
          <a:ext cx="7353300" cy="3448050"/>
        </a:xfrm>
        <a:prstGeom prst="rect">
          <a:avLst/>
        </a:prstGeom>
      </xdr:spPr>
    </xdr:pic>
  </etc:cellImage>
  <etc:cellImage>
    <xdr:pic>
      <xdr:nvPicPr>
        <xdr:cNvPr id="142" name="ID_AFB3340018D54E05852225BD6AF4E3BD" descr="taintsch"/>
        <xdr:cNvPicPr/>
      </xdr:nvPicPr>
      <xdr:blipFill>
        <a:blip r:embed="rId9"/>
        <a:stretch>
          <a:fillRect/>
        </a:stretch>
      </xdr:blipFill>
      <xdr:spPr>
        <a:xfrm>
          <a:off x="0" y="0"/>
          <a:ext cx="6559550" cy="6445250"/>
        </a:xfrm>
        <a:prstGeom prst="rect">
          <a:avLst/>
        </a:prstGeom>
      </xdr:spPr>
    </xdr:pic>
  </etc:cellImage>
  <etc:cellImage>
    <xdr:pic>
      <xdr:nvPicPr>
        <xdr:cNvPr id="143" name="ID_2F99467ACAE34C82AAD181B9BAEA46DF" descr="cordon"/>
        <xdr:cNvPicPr/>
      </xdr:nvPicPr>
      <xdr:blipFill>
        <a:blip r:embed="rId10"/>
        <a:stretch>
          <a:fillRect/>
        </a:stretch>
      </xdr:blipFill>
      <xdr:spPr>
        <a:xfrm>
          <a:off x="0" y="0"/>
          <a:ext cx="7010400" cy="7340600"/>
        </a:xfrm>
        <a:prstGeom prst="rect">
          <a:avLst/>
        </a:prstGeom>
      </xdr:spPr>
    </xdr:pic>
  </etc:cellImage>
  <etc:cellImage>
    <xdr:pic>
      <xdr:nvPicPr>
        <xdr:cNvPr id="145" name="ID_8D9A7D63E5CD45A2B45D84DD4622EE7F" descr="tiantandtol"/>
        <xdr:cNvPicPr/>
      </xdr:nvPicPr>
      <xdr:blipFill>
        <a:blip r:embed="rId11"/>
        <a:stretch>
          <a:fillRect/>
        </a:stretch>
      </xdr:blipFill>
      <xdr:spPr>
        <a:xfrm>
          <a:off x="0" y="0"/>
          <a:ext cx="7067550" cy="8045450"/>
        </a:xfrm>
        <a:prstGeom prst="rect">
          <a:avLst/>
        </a:prstGeom>
      </xdr:spPr>
    </xdr:pic>
  </etc:cellImage>
  <etc:cellImage>
    <xdr:pic>
      <xdr:nvPicPr>
        <xdr:cNvPr id="37" name="ID_C68D3222F40A4FEE800AFE404E1B035C" descr="step1"/>
        <xdr:cNvPicPr/>
      </xdr:nvPicPr>
      <xdr:blipFill>
        <a:blip r:embed="rId12"/>
        <a:stretch>
          <a:fillRect/>
        </a:stretch>
      </xdr:blipFill>
      <xdr:spPr>
        <a:xfrm>
          <a:off x="0" y="0"/>
          <a:ext cx="6559550" cy="7073900"/>
        </a:xfrm>
        <a:prstGeom prst="rect">
          <a:avLst/>
        </a:prstGeom>
      </xdr:spPr>
    </xdr:pic>
  </etc:cellImage>
  <etc:cellImage>
    <xdr:pic>
      <xdr:nvPicPr>
        <xdr:cNvPr id="144" name="ID_05D69D1B444B4050B522A1B71F20CD55" descr="step2"/>
        <xdr:cNvPicPr/>
      </xdr:nvPicPr>
      <xdr:blipFill>
        <a:blip r:embed="rId13"/>
        <a:stretch>
          <a:fillRect/>
        </a:stretch>
      </xdr:blipFill>
      <xdr:spPr>
        <a:xfrm>
          <a:off x="0" y="0"/>
          <a:ext cx="6959600" cy="5187315"/>
        </a:xfrm>
        <a:prstGeom prst="rect">
          <a:avLst/>
        </a:prstGeom>
      </xdr:spPr>
    </xdr:pic>
  </etc:cellImage>
  <etc:cellImage>
    <xdr:pic>
      <xdr:nvPicPr>
        <xdr:cNvPr id="146" name="ID_1A08DCF8808B40DDABA30ECD3337958B" descr="step3"/>
        <xdr:cNvPicPr/>
      </xdr:nvPicPr>
      <xdr:blipFill>
        <a:blip r:embed="rId14"/>
        <a:stretch>
          <a:fillRect/>
        </a:stretch>
      </xdr:blipFill>
      <xdr:spPr>
        <a:xfrm>
          <a:off x="0" y="0"/>
          <a:ext cx="6388100" cy="6273800"/>
        </a:xfrm>
        <a:prstGeom prst="rect">
          <a:avLst/>
        </a:prstGeom>
      </xdr:spPr>
    </xdr:pic>
  </etc:cellImage>
  <etc:cellImage>
    <xdr:pic>
      <xdr:nvPicPr>
        <xdr:cNvPr id="147" name="ID_AD980B00EF694BC18D5B7AECEF25AB5C" descr="step4"/>
        <xdr:cNvPicPr/>
      </xdr:nvPicPr>
      <xdr:blipFill>
        <a:blip r:embed="rId15"/>
        <a:stretch>
          <a:fillRect/>
        </a:stretch>
      </xdr:blipFill>
      <xdr:spPr>
        <a:xfrm>
          <a:off x="0" y="0"/>
          <a:ext cx="7112000" cy="4197350"/>
        </a:xfrm>
        <a:prstGeom prst="rect">
          <a:avLst/>
        </a:prstGeom>
      </xdr:spPr>
    </xdr:pic>
  </etc:cellImage>
  <etc:cellImage>
    <xdr:pic>
      <xdr:nvPicPr>
        <xdr:cNvPr id="153" name="ID_D69CABEE2FD04F88847017137809D6BB" descr="new1"/>
        <xdr:cNvPicPr/>
      </xdr:nvPicPr>
      <xdr:blipFill>
        <a:blip r:embed="rId16"/>
        <a:stretch>
          <a:fillRect/>
        </a:stretch>
      </xdr:blipFill>
      <xdr:spPr>
        <a:xfrm>
          <a:off x="0" y="0"/>
          <a:ext cx="7264400" cy="6045200"/>
        </a:xfrm>
        <a:prstGeom prst="rect">
          <a:avLst/>
        </a:prstGeom>
      </xdr:spPr>
    </xdr:pic>
  </etc:cellImage>
  <etc:cellImage>
    <xdr:pic>
      <xdr:nvPicPr>
        <xdr:cNvPr id="154" name="ID_D70C858249EE4E1ABD8D5FDAF872F742" descr="new2"/>
        <xdr:cNvPicPr/>
      </xdr:nvPicPr>
      <xdr:blipFill>
        <a:blip r:embed="rId17"/>
        <a:stretch>
          <a:fillRect/>
        </a:stretch>
      </xdr:blipFill>
      <xdr:spPr>
        <a:xfrm>
          <a:off x="0" y="0"/>
          <a:ext cx="7283450" cy="7277100"/>
        </a:xfrm>
        <a:prstGeom prst="rect">
          <a:avLst/>
        </a:prstGeom>
      </xdr:spPr>
    </xdr:pic>
  </etc:cellImage>
  <etc:cellImage>
    <xdr:pic>
      <xdr:nvPicPr>
        <xdr:cNvPr id="155" name="ID_50A03BC598784E8A9BAB493992524661" descr="new3"/>
        <xdr:cNvPicPr/>
      </xdr:nvPicPr>
      <xdr:blipFill>
        <a:blip r:embed="rId18"/>
        <a:stretch>
          <a:fillRect/>
        </a:stretch>
      </xdr:blipFill>
      <xdr:spPr>
        <a:xfrm>
          <a:off x="0" y="0"/>
          <a:ext cx="7791450" cy="8039100"/>
        </a:xfrm>
        <a:prstGeom prst="rect">
          <a:avLst/>
        </a:prstGeom>
      </xdr:spPr>
    </xdr:pic>
  </etc:cellImage>
  <etc:cellImage>
    <xdr:pic>
      <xdr:nvPicPr>
        <xdr:cNvPr id="156" name="ID_656E36A2E9A042C489B111447E093310" descr="cidr1"/>
        <xdr:cNvPicPr/>
      </xdr:nvPicPr>
      <xdr:blipFill>
        <a:blip r:embed="rId19"/>
        <a:stretch>
          <a:fillRect/>
        </a:stretch>
      </xdr:blipFill>
      <xdr:spPr>
        <a:xfrm>
          <a:off x="0" y="0"/>
          <a:ext cx="6877050" cy="2825750"/>
        </a:xfrm>
        <a:prstGeom prst="rect">
          <a:avLst/>
        </a:prstGeom>
      </xdr:spPr>
    </xdr:pic>
  </etc:cellImage>
  <etc:cellImage>
    <xdr:pic>
      <xdr:nvPicPr>
        <xdr:cNvPr id="157" name="ID_CC34825F2F8D4D51ADDA6856F0B592C2" descr="cidr2"/>
        <xdr:cNvPicPr/>
      </xdr:nvPicPr>
      <xdr:blipFill>
        <a:blip r:embed="rId20"/>
        <a:stretch>
          <a:fillRect/>
        </a:stretch>
      </xdr:blipFill>
      <xdr:spPr>
        <a:xfrm>
          <a:off x="0" y="0"/>
          <a:ext cx="7169150" cy="6629400"/>
        </a:xfrm>
        <a:prstGeom prst="rect">
          <a:avLst/>
        </a:prstGeom>
      </xdr:spPr>
    </xdr:pic>
  </etc:cellImage>
  <etc:cellImage>
    <xdr:pic>
      <xdr:nvPicPr>
        <xdr:cNvPr id="158" name="ID_3DC3F7517BB240669D350667347145A4" descr="cidr3"/>
        <xdr:cNvPicPr/>
      </xdr:nvPicPr>
      <xdr:blipFill>
        <a:blip r:embed="rId21"/>
        <a:stretch>
          <a:fillRect/>
        </a:stretch>
      </xdr:blipFill>
      <xdr:spPr>
        <a:xfrm>
          <a:off x="0" y="0"/>
          <a:ext cx="6388100" cy="3276600"/>
        </a:xfrm>
        <a:prstGeom prst="rect">
          <a:avLst/>
        </a:prstGeom>
      </xdr:spPr>
    </xdr:pic>
  </etc:cellImage>
  <etc:cellImage>
    <xdr:pic>
      <xdr:nvPicPr>
        <xdr:cNvPr id="159" name="ID_8DEA6924815241B9834BD3401F933B94" descr="cidr4"/>
        <xdr:cNvPicPr/>
      </xdr:nvPicPr>
      <xdr:blipFill>
        <a:blip r:embed="rId22"/>
        <a:stretch>
          <a:fillRect/>
        </a:stretch>
      </xdr:blipFill>
      <xdr:spPr>
        <a:xfrm>
          <a:off x="0" y="0"/>
          <a:ext cx="6883400" cy="7207250"/>
        </a:xfrm>
        <a:prstGeom prst="rect">
          <a:avLst/>
        </a:prstGeom>
      </xdr:spPr>
    </xdr:pic>
  </etc:cellImage>
  <etc:cellImage>
    <xdr:pic>
      <xdr:nvPicPr>
        <xdr:cNvPr id="160" name="ID_E66CC50BC48048B2A5ADD55E5B2E83AC" descr="cidr5"/>
        <xdr:cNvPicPr/>
      </xdr:nvPicPr>
      <xdr:blipFill>
        <a:blip r:embed="rId23"/>
        <a:stretch>
          <a:fillRect/>
        </a:stretch>
      </xdr:blipFill>
      <xdr:spPr>
        <a:xfrm>
          <a:off x="0" y="0"/>
          <a:ext cx="6953250" cy="5321300"/>
        </a:xfrm>
        <a:prstGeom prst="rect">
          <a:avLst/>
        </a:prstGeom>
      </xdr:spPr>
    </xdr:pic>
  </etc:cellImage>
  <etc:cellImage>
    <xdr:pic>
      <xdr:nvPicPr>
        <xdr:cNvPr id="161" name="ID_144FEF3503B54CAD92EDD1A2562D4FD9" descr="canary1"/>
        <xdr:cNvPicPr/>
      </xdr:nvPicPr>
      <xdr:blipFill>
        <a:blip r:embed="rId24"/>
        <a:stretch>
          <a:fillRect/>
        </a:stretch>
      </xdr:blipFill>
      <xdr:spPr>
        <a:xfrm>
          <a:off x="0" y="0"/>
          <a:ext cx="6902450" cy="7334250"/>
        </a:xfrm>
        <a:prstGeom prst="rect">
          <a:avLst/>
        </a:prstGeom>
      </xdr:spPr>
    </xdr:pic>
  </etc:cellImage>
  <etc:cellImage>
    <xdr:pic>
      <xdr:nvPicPr>
        <xdr:cNvPr id="162" name="ID_78E84803AA6141E3BD305B495EC4ABB1" descr="canary2"/>
        <xdr:cNvPicPr/>
      </xdr:nvPicPr>
      <xdr:blipFill>
        <a:blip r:embed="rId25"/>
        <a:stretch>
          <a:fillRect/>
        </a:stretch>
      </xdr:blipFill>
      <xdr:spPr>
        <a:xfrm>
          <a:off x="0" y="0"/>
          <a:ext cx="6915150" cy="7658100"/>
        </a:xfrm>
        <a:prstGeom prst="rect">
          <a:avLst/>
        </a:prstGeom>
      </xdr:spPr>
    </xdr:pic>
  </etc:cellImage>
  <etc:cellImage>
    <xdr:pic>
      <xdr:nvPicPr>
        <xdr:cNvPr id="163" name="ID_BCADD98CED1E45DE8BAD116353F2E764" descr="trc1"/>
        <xdr:cNvPicPr/>
      </xdr:nvPicPr>
      <xdr:blipFill>
        <a:blip r:embed="rId26"/>
        <a:stretch>
          <a:fillRect/>
        </a:stretch>
      </xdr:blipFill>
      <xdr:spPr>
        <a:xfrm>
          <a:off x="0" y="0"/>
          <a:ext cx="6991350" cy="7702550"/>
        </a:xfrm>
        <a:prstGeom prst="rect">
          <a:avLst/>
        </a:prstGeom>
      </xdr:spPr>
    </xdr:pic>
  </etc:cellImage>
  <etc:cellImage>
    <xdr:pic>
      <xdr:nvPicPr>
        <xdr:cNvPr id="164" name="ID_2AF243F2B81D4E3FBA63FE59015DF5BF" descr="trac2"/>
        <xdr:cNvPicPr/>
      </xdr:nvPicPr>
      <xdr:blipFill>
        <a:blip r:embed="rId27"/>
        <a:stretch>
          <a:fillRect/>
        </a:stretch>
      </xdr:blipFill>
      <xdr:spPr>
        <a:xfrm>
          <a:off x="0" y="0"/>
          <a:ext cx="6483350" cy="3797300"/>
        </a:xfrm>
        <a:prstGeom prst="rect">
          <a:avLst/>
        </a:prstGeom>
      </xdr:spPr>
    </xdr:pic>
  </etc:cellImage>
  <etc:cellImage>
    <xdr:pic>
      <xdr:nvPicPr>
        <xdr:cNvPr id="165" name="ID_1346B610B4D34B388E9950C54741FC07" descr="trc3"/>
        <xdr:cNvPicPr/>
      </xdr:nvPicPr>
      <xdr:blipFill>
        <a:blip r:embed="rId28"/>
        <a:stretch>
          <a:fillRect/>
        </a:stretch>
      </xdr:blipFill>
      <xdr:spPr>
        <a:xfrm>
          <a:off x="0" y="0"/>
          <a:ext cx="7048500" cy="5734050"/>
        </a:xfrm>
        <a:prstGeom prst="rect">
          <a:avLst/>
        </a:prstGeom>
      </xdr:spPr>
    </xdr:pic>
  </etc:cellImage>
  <etc:cellImage>
    <xdr:pic>
      <xdr:nvPicPr>
        <xdr:cNvPr id="168" name="ID_3CA3850E6FE0401D87C5563ECEA254D8" descr="geo"/>
        <xdr:cNvPicPr/>
      </xdr:nvPicPr>
      <xdr:blipFill>
        <a:blip r:embed="rId29"/>
        <a:stretch>
          <a:fillRect/>
        </a:stretch>
      </xdr:blipFill>
      <xdr:spPr>
        <a:xfrm>
          <a:off x="0" y="0"/>
          <a:ext cx="6692900" cy="3524250"/>
        </a:xfrm>
        <a:prstGeom prst="rect">
          <a:avLst/>
        </a:prstGeom>
      </xdr:spPr>
    </xdr:pic>
  </etc:cellImage>
  <etc:cellImage>
    <xdr:pic>
      <xdr:nvPicPr>
        <xdr:cNvPr id="169" name="ID_D81E294886D54AD78F28097CDB238658" descr="DNSIP"/>
        <xdr:cNvPicPr/>
      </xdr:nvPicPr>
      <xdr:blipFill>
        <a:blip r:embed="rId30"/>
        <a:stretch>
          <a:fillRect/>
        </a:stretch>
      </xdr:blipFill>
      <xdr:spPr>
        <a:xfrm>
          <a:off x="0" y="0"/>
          <a:ext cx="5416550" cy="7105650"/>
        </a:xfrm>
        <a:prstGeom prst="rect">
          <a:avLst/>
        </a:prstGeom>
      </xdr:spPr>
    </xdr:pic>
  </etc:cellImage>
  <etc:cellImage>
    <xdr:pic>
      <xdr:nvPicPr>
        <xdr:cNvPr id="170" name="ID_71CB0AAF8BAA4C74B21BC520E62E2FB8" descr="Allnetwork"/>
        <xdr:cNvPicPr/>
      </xdr:nvPicPr>
      <xdr:blipFill>
        <a:blip r:embed="rId31"/>
        <a:stretch>
          <a:fillRect/>
        </a:stretch>
      </xdr:blipFill>
      <xdr:spPr>
        <a:xfrm>
          <a:off x="0" y="0"/>
          <a:ext cx="6464300" cy="8007350"/>
        </a:xfrm>
        <a:prstGeom prst="rect">
          <a:avLst/>
        </a:prstGeom>
      </xdr:spPr>
    </xdr:pic>
  </etc:cellImage>
  <etc:cellImage>
    <xdr:pic>
      <xdr:nvPicPr>
        <xdr:cNvPr id="173" name="ID_C32D885E404845B5840F2C086B70E924" descr="k8s architecture"/>
        <xdr:cNvPicPr/>
      </xdr:nvPicPr>
      <xdr:blipFill>
        <a:blip r:embed="rId32"/>
        <a:stretch>
          <a:fillRect/>
        </a:stretch>
      </xdr:blipFill>
      <xdr:spPr>
        <a:xfrm>
          <a:off x="0" y="0"/>
          <a:ext cx="6940550" cy="5226050"/>
        </a:xfrm>
        <a:prstGeom prst="rect">
          <a:avLst/>
        </a:prstGeom>
      </xdr:spPr>
    </xdr:pic>
  </etc:cellImage>
  <etc:cellImage>
    <xdr:pic>
      <xdr:nvPicPr>
        <xdr:cNvPr id="177" name="ID_442D4D8C94264D4CAD3B383C3BCB7BBE" descr="cidrchart"/>
        <xdr:cNvPicPr/>
      </xdr:nvPicPr>
      <xdr:blipFill>
        <a:blip r:embed="rId33"/>
        <a:stretch>
          <a:fillRect/>
        </a:stretch>
      </xdr:blipFill>
      <xdr:spPr>
        <a:xfrm>
          <a:off x="0" y="0"/>
          <a:ext cx="6731000" cy="5276850"/>
        </a:xfrm>
        <a:prstGeom prst="rect">
          <a:avLst/>
        </a:prstGeom>
      </xdr:spPr>
    </xdr:pic>
  </etc:cellImage>
  <etc:cellImage>
    <xdr:pic>
      <xdr:nvPicPr>
        <xdr:cNvPr id="198" name="ID_4EA91A7DF9ED44A8B37F5691E35F15B8" descr="diff"/>
        <xdr:cNvPicPr/>
      </xdr:nvPicPr>
      <xdr:blipFill>
        <a:blip r:embed="rId34"/>
        <a:stretch>
          <a:fillRect/>
        </a:stretch>
      </xdr:blipFill>
      <xdr:spPr>
        <a:xfrm>
          <a:off x="0" y="0"/>
          <a:ext cx="6959600" cy="4133850"/>
        </a:xfrm>
        <a:prstGeom prst="rect">
          <a:avLst/>
        </a:prstGeom>
      </xdr:spPr>
    </xdr:pic>
  </etc:cellImage>
  <etc:cellImage>
    <xdr:pic>
      <xdr:nvPicPr>
        <xdr:cNvPr id="199" name="ID_8D4F1E7F2B014CF993F8447293EC8AB1" descr="table1"/>
        <xdr:cNvPicPr/>
      </xdr:nvPicPr>
      <xdr:blipFill>
        <a:blip r:embed="rId35"/>
        <a:stretch>
          <a:fillRect/>
        </a:stretch>
      </xdr:blipFill>
      <xdr:spPr>
        <a:xfrm>
          <a:off x="0" y="0"/>
          <a:ext cx="7321550" cy="3924300"/>
        </a:xfrm>
        <a:prstGeom prst="rect">
          <a:avLst/>
        </a:prstGeom>
      </xdr:spPr>
    </xdr:pic>
  </etc:cellImage>
  <etc:cellImage>
    <xdr:pic>
      <xdr:nvPicPr>
        <xdr:cNvPr id="200" name="ID_AB6E4716199E477E9CF12D2DB5D079DE" descr="table2"/>
        <xdr:cNvPicPr/>
      </xdr:nvPicPr>
      <xdr:blipFill>
        <a:blip r:embed="rId36"/>
        <a:stretch>
          <a:fillRect/>
        </a:stretch>
      </xdr:blipFill>
      <xdr:spPr>
        <a:xfrm>
          <a:off x="0" y="0"/>
          <a:ext cx="6578600" cy="5657850"/>
        </a:xfrm>
        <a:prstGeom prst="rect">
          <a:avLst/>
        </a:prstGeom>
      </xdr:spPr>
    </xdr:pic>
  </etc:cellImage>
  <etc:cellImage>
    <xdr:pic>
      <xdr:nvPicPr>
        <xdr:cNvPr id="201" name="ID_B2762E5431E24124BC9445EB5CB43D40" descr="probes"/>
        <xdr:cNvPicPr/>
      </xdr:nvPicPr>
      <xdr:blipFill>
        <a:blip r:embed="rId37"/>
        <a:stretch>
          <a:fillRect/>
        </a:stretch>
      </xdr:blipFill>
      <xdr:spPr>
        <a:xfrm>
          <a:off x="0" y="0"/>
          <a:ext cx="6731000" cy="2978150"/>
        </a:xfrm>
        <a:prstGeom prst="rect">
          <a:avLst/>
        </a:prstGeom>
      </xdr:spPr>
    </xdr:pic>
  </etc:cellImage>
  <etc:cellImage>
    <xdr:pic>
      <xdr:nvPicPr>
        <xdr:cNvPr id="227" name="ID_93FEA7C45A234543A73C47F9536C5819" descr="archi"/>
        <xdr:cNvPicPr/>
      </xdr:nvPicPr>
      <xdr:blipFill>
        <a:blip r:embed="rId38"/>
        <a:stretch>
          <a:fillRect/>
        </a:stretch>
      </xdr:blipFill>
      <xdr:spPr>
        <a:xfrm>
          <a:off x="0" y="0"/>
          <a:ext cx="7073900" cy="3092450"/>
        </a:xfrm>
        <a:prstGeom prst="rect">
          <a:avLst/>
        </a:prstGeom>
      </xdr:spPr>
    </xdr:pic>
  </etc:cellImage>
  <etc:cellImage>
    <xdr:pic>
      <xdr:nvPicPr>
        <xdr:cNvPr id="240" name="ID_60510A0B327C437686DDA31E82190C60" descr="control"/>
        <xdr:cNvPicPr/>
      </xdr:nvPicPr>
      <xdr:blipFill>
        <a:blip r:embed="rId39"/>
        <a:stretch>
          <a:fillRect/>
        </a:stretch>
      </xdr:blipFill>
      <xdr:spPr>
        <a:xfrm>
          <a:off x="0" y="0"/>
          <a:ext cx="6883400" cy="1854200"/>
        </a:xfrm>
        <a:prstGeom prst="rect">
          <a:avLst/>
        </a:prstGeom>
      </xdr:spPr>
    </xdr:pic>
  </etc:cellImage>
  <etc:cellImage>
    <xdr:pic>
      <xdr:nvPicPr>
        <xdr:cNvPr id="241" name="ID_4D7A6071C56B461193BEBEE1CB47B9C0" descr="comp"/>
        <xdr:cNvPicPr/>
      </xdr:nvPicPr>
      <xdr:blipFill>
        <a:blip r:embed="rId40"/>
        <a:stretch>
          <a:fillRect/>
        </a:stretch>
      </xdr:blipFill>
      <xdr:spPr>
        <a:xfrm>
          <a:off x="0" y="0"/>
          <a:ext cx="6597650" cy="6959600"/>
        </a:xfrm>
        <a:prstGeom prst="rect">
          <a:avLst/>
        </a:prstGeom>
      </xdr:spPr>
    </xdr:pic>
  </etc:cellImage>
  <etc:cellImage>
    <xdr:pic>
      <xdr:nvPicPr>
        <xdr:cNvPr id="242" name="ID_C0DB34A6047F41BEA779A5E9ACDE80E2" descr="cdn"/>
        <xdr:cNvPicPr/>
      </xdr:nvPicPr>
      <xdr:blipFill>
        <a:blip r:embed="rId41"/>
        <a:stretch>
          <a:fillRect/>
        </a:stretch>
      </xdr:blipFill>
      <xdr:spPr>
        <a:xfrm>
          <a:off x="0" y="0"/>
          <a:ext cx="6616700" cy="2540000"/>
        </a:xfrm>
        <a:prstGeom prst="rect">
          <a:avLst/>
        </a:prstGeom>
      </xdr:spPr>
    </xdr:pic>
  </etc:cellImage>
  <etc:cellImage>
    <xdr:pic>
      <xdr:nvPicPr>
        <xdr:cNvPr id="243" name="ID_3DB84505C3C74D2C9A54C0EA86C7517F" descr="ops"/>
        <xdr:cNvPicPr/>
      </xdr:nvPicPr>
      <xdr:blipFill>
        <a:blip r:embed="rId42"/>
        <a:stretch>
          <a:fillRect/>
        </a:stretch>
      </xdr:blipFill>
      <xdr:spPr>
        <a:xfrm>
          <a:off x="0" y="0"/>
          <a:ext cx="6750050" cy="7600950"/>
        </a:xfrm>
        <a:prstGeom prst="rect">
          <a:avLst/>
        </a:prstGeom>
      </xdr:spPr>
    </xdr:pic>
  </etc:cellImage>
  <etc:cellImage>
    <xdr:pic>
      <xdr:nvPicPr>
        <xdr:cNvPr id="244" name="ID_AE25EB25C5BC42458E821ACEA8D3ED84" descr="strat"/>
        <xdr:cNvPicPr/>
      </xdr:nvPicPr>
      <xdr:blipFill>
        <a:blip r:embed="rId43"/>
        <a:stretch>
          <a:fillRect/>
        </a:stretch>
      </xdr:blipFill>
      <xdr:spPr>
        <a:xfrm>
          <a:off x="0" y="0"/>
          <a:ext cx="6654800" cy="7092950"/>
        </a:xfrm>
        <a:prstGeom prst="rect">
          <a:avLst/>
        </a:prstGeom>
      </xdr:spPr>
    </xdr:pic>
  </etc:cellImage>
  <etc:cellImage>
    <xdr:pic>
      <xdr:nvPicPr>
        <xdr:cNvPr id="246" name="ID_665517A5992644AF80530AA5EBE97B21" descr="kube1"/>
        <xdr:cNvPicPr/>
      </xdr:nvPicPr>
      <xdr:blipFill>
        <a:blip r:embed="rId44"/>
        <a:stretch>
          <a:fillRect/>
        </a:stretch>
      </xdr:blipFill>
      <xdr:spPr>
        <a:xfrm>
          <a:off x="0" y="0"/>
          <a:ext cx="6711950" cy="4901565"/>
        </a:xfrm>
        <a:prstGeom prst="rect">
          <a:avLst/>
        </a:prstGeom>
      </xdr:spPr>
    </xdr:pic>
  </etc:cellImage>
  <etc:cellImage>
    <xdr:pic>
      <xdr:nvPicPr>
        <xdr:cNvPr id="247" name="ID_FA8E197619FB4D34AB7DF845795219D0" descr="kube2"/>
        <xdr:cNvPicPr/>
      </xdr:nvPicPr>
      <xdr:blipFill>
        <a:blip r:embed="rId45"/>
        <a:stretch>
          <a:fillRect/>
        </a:stretch>
      </xdr:blipFill>
      <xdr:spPr>
        <a:xfrm>
          <a:off x="0" y="0"/>
          <a:ext cx="6800850" cy="4972050"/>
        </a:xfrm>
        <a:prstGeom prst="rect">
          <a:avLst/>
        </a:prstGeom>
      </xdr:spPr>
    </xdr:pic>
  </etc:cellImage>
  <etc:cellImage>
    <xdr:pic>
      <xdr:nvPicPr>
        <xdr:cNvPr id="248" name="ID_129B126D1AD64A32B2FF7CBCAFA4FCB9" descr="kube3"/>
        <xdr:cNvPicPr/>
      </xdr:nvPicPr>
      <xdr:blipFill>
        <a:blip r:embed="rId46"/>
        <a:stretch>
          <a:fillRect/>
        </a:stretch>
      </xdr:blipFill>
      <xdr:spPr>
        <a:xfrm>
          <a:off x="0" y="0"/>
          <a:ext cx="6864350" cy="1530350"/>
        </a:xfrm>
        <a:prstGeom prst="rect">
          <a:avLst/>
        </a:prstGeom>
      </xdr:spPr>
    </xdr:pic>
  </etc:cellImage>
  <etc:cellImage>
    <xdr:pic>
      <xdr:nvPicPr>
        <xdr:cNvPr id="249" name="ID_33CF54FB6DFB4FE29A8714BB6F3E59C0" descr="records"/>
        <xdr:cNvPicPr/>
      </xdr:nvPicPr>
      <xdr:blipFill>
        <a:blip r:embed="rId47"/>
        <a:stretch>
          <a:fillRect/>
        </a:stretch>
      </xdr:blipFill>
      <xdr:spPr>
        <a:xfrm>
          <a:off x="0" y="0"/>
          <a:ext cx="6616700" cy="6153150"/>
        </a:xfrm>
        <a:prstGeom prst="rect">
          <a:avLst/>
        </a:prstGeom>
      </xdr:spPr>
    </xdr:pic>
  </etc:cellImage>
</etc:cellImages>
</file>

<file path=xl/sharedStrings.xml><?xml version="1.0" encoding="utf-8"?>
<sst xmlns="http://schemas.openxmlformats.org/spreadsheetml/2006/main" count="373" uniqueCount="368">
  <si>
    <t>S.No</t>
  </si>
  <si>
    <t>Question</t>
  </si>
  <si>
    <t>Answer</t>
  </si>
  <si>
    <t>Tell Me About yourself</t>
  </si>
  <si>
    <t xml:space="preserve">Proffesional Intro 
Organizations Worked (TCS FMW , Customer interaction , Datacenter setup , KT and anlaed 2 resources ,  ## Oracle India, multiple customers , process setup and automation , Accenture Learning session , performance , migration , SRE , performance issues)
Dev to admin , FMW Admin , to Automation mindset to SRE , 
Tools &amp; Technologies you have worked (Focus on the tools which they are looking for)
To Team Lead , Process setup's , Change &amp; Incident Management
Present roles and responsbilities in your project  (Infra , Upgrades , Migrations , Deployments, Monitoring , Obervability , Env management , Proposing projects and revenue generation , process setup)
Career Goal
</t>
  </si>
  <si>
    <t>What are your present roles and responsbilities</t>
  </si>
  <si>
    <t>SRE Practices (Toil/SLI/SLO/Incidents) : Automation , C2W's and Incidents 
Obervability Dashboards
Technology Upgrades
Incident Management (Troubleshooting/RCA)
Environment Creation (HA Setup , Fault Toerance)
Design Reviews
Automation
Backlog creation (SSL Cert Renewals/Password Renewals)
Azure Migrations Operations
Dynatrace/TAPM/ELK 
Security , Compliance &amp; Audits
Cost Waistage Reduction &amp; Saving
Upgrades &amp; migration
DR Setup and Mitigation
Documentation</t>
  </si>
  <si>
    <t>SRE (Incident , Automation , Observability)
Tech Upgrades
Cost Reduction
Vulnerabilities
Maintaince &amp; SUst &amp; Env Creation</t>
  </si>
  <si>
    <t>What are the different Automation you have worked On</t>
  </si>
  <si>
    <t>Mech Id Automation using Ansible
Kubectl Automation
Self Healing of JVM's on the baiss of thread utilitzation &amp; Memory Utilization)  --&gt; Thread Minor Bot
OOB Dashboard
SSLCare
Single Click Middleware Restart Oracle automation (Oracle Hyderabad)
Integration of Dynatrace with Splunk
Golden Image Pipeline Using Terraform &amp; Azure DevOps
Integration of Dynatrace with Service Now
FIM-Sox Compliance Automation 
SSL Certificate monitoring
swmOne
Splunk Dashboards (HTTP Codes , URL Availability , Response Times, URL SSL Certs Monitoring , Number of Requests in x span of time, Number of Requests , Third Party or other interfacing application errors or availability , Custom Errors)
TWS Monitoring
TWS JnextPlan Monitoring</t>
  </si>
  <si>
    <t>What are the different Observability tools you have worked on?</t>
  </si>
  <si>
    <t>Handon on Splunk , Dynatrace , TAPM , TTRACE , Kibana, Prometheus, Grafana , Nagios , Custom Shell Scripts 
Learning BELK , AiOps , DataDog &amp; Relic</t>
  </si>
  <si>
    <t>Tell me about your experience as an SRE. What projects have you worked on?</t>
  </si>
  <si>
    <t>Liberty Global
Unity Media
ATT.</t>
  </si>
  <si>
    <t>Describe a time when you had to troubleshoot a complex production issue. What steps did you take?</t>
  </si>
  <si>
    <r>
      <rPr>
        <b/>
        <sz val="11"/>
        <color theme="1"/>
        <rFont val="Calibri"/>
        <charset val="134"/>
        <scheme val="minor"/>
      </rPr>
      <t>TWS Process not comign up after the OS Upgrade form 7 to 8.9 because of libraries</t>
    </r>
    <r>
      <rPr>
        <sz val="11"/>
        <color theme="1"/>
        <rFont val="Calibri"/>
        <charset val="134"/>
        <scheme val="minor"/>
      </rPr>
      <t xml:space="preserve">
Apache process Not coming up after openssl upgrade ( Version 1 to Version 3)
</t>
    </r>
    <r>
      <rPr>
        <b/>
        <sz val="11"/>
        <color theme="1"/>
        <rFont val="Calibri"/>
        <charset val="134"/>
        <scheme val="minor"/>
      </rPr>
      <t>Kubernetes Sudden Jump in the DB connection after the failover (Hot Time in Kubernetes)</t>
    </r>
    <r>
      <rPr>
        <sz val="11"/>
        <color theme="1"/>
        <rFont val="Calibri"/>
        <charset val="134"/>
        <scheme val="minor"/>
      </rPr>
      <t xml:space="preserve">
Microservice Latency Issue C2W
DB Transaction putting the lock and waiting for the response from TLG
</t>
    </r>
    <r>
      <rPr>
        <b/>
        <sz val="11"/>
        <color theme="1"/>
        <rFont val="Calibri"/>
        <charset val="134"/>
        <scheme val="minor"/>
      </rPr>
      <t xml:space="preserve">Network Issues , Performance Issues (Garbage Collection G1GC Algorithm) in MS &amp; Weblogic , Thread dump analysis </t>
    </r>
    <r>
      <rPr>
        <sz val="11"/>
        <color theme="1"/>
        <rFont val="Calibri"/>
        <charset val="134"/>
        <scheme val="minor"/>
      </rPr>
      <t xml:space="preserve">
Performance Issues in Account MS ( Troubleshooting with TAPM gave jar consuming more errors)
</t>
    </r>
    <r>
      <rPr>
        <b/>
        <sz val="11"/>
        <color theme="1"/>
        <rFont val="Calibri"/>
        <charset val="134"/>
        <scheme val="minor"/>
      </rPr>
      <t xml:space="preserve">Objects initiating for calling DMAAP are not getting closed) , Out of Native Thread Memory </t>
    </r>
    <r>
      <rPr>
        <sz val="11"/>
        <color theme="1"/>
        <rFont val="Calibri"/>
        <charset val="134"/>
        <scheme val="minor"/>
      </rPr>
      <t xml:space="preserve">
</t>
    </r>
  </si>
  <si>
    <t>What tools and technologies do you use for monitoring and logging? Why?</t>
  </si>
  <si>
    <t xml:space="preserve">Present Project : Earlier it was introscope then now TAPM as APM Tool , Splunk for Infra &amp; DB 360 , Nagios , Custom shell scripts  , T-Trace , Kibana , Ansible  (We have Grafana &amp; Prometheus as well)
Past projects  : Splunk , Dynatrace , App Dynamics , Shell scripting </t>
  </si>
  <si>
    <t>Tell me any two scenariosn where you have failed</t>
  </si>
  <si>
    <t>Failed to detect a missing # in manual change which caused the problem
Vulnerabilities Control</t>
  </si>
  <si>
    <t>How do you keep you team motivated ?</t>
  </si>
  <si>
    <r>
      <rPr>
        <b/>
        <sz val="11"/>
        <color theme="1"/>
        <rFont val="Calibri"/>
        <charset val="134"/>
        <scheme val="minor"/>
      </rPr>
      <t>Two step approach : 
1 what i need form my manager , other also want</t>
    </r>
    <r>
      <rPr>
        <sz val="11"/>
        <color theme="1"/>
        <rFont val="Calibri"/>
        <charset val="134"/>
        <scheme val="minor"/>
      </rPr>
      <t xml:space="preserve">
## Regular stand-ups, 1:1s, and weekly syncs across time zones help keep everyone aligned and heard.
## Recognition boosts morale. I call out wins in team meetings and encourage peer recognition.
## I delegate with trust, giving team members opportunities to lead modules or initiatives.
## I ensure every team member understands the bigger picture and how their work contributes to it.
</t>
    </r>
    <r>
      <rPr>
        <b/>
        <sz val="11"/>
        <color theme="1"/>
        <rFont val="Calibri"/>
        <charset val="134"/>
        <scheme val="minor"/>
      </rPr>
      <t xml:space="preserve">2 Few people are different and have different expecations : 
</t>
    </r>
    <r>
      <rPr>
        <sz val="11"/>
        <color theme="1"/>
        <rFont val="Calibri"/>
        <charset val="134"/>
        <scheme val="minor"/>
      </rPr>
      <t xml:space="preserve">## Work life balance 
## Certifications 
## Learning Curves 
## Work changes / Boredom /Team or Tech Rotations /Onshore </t>
    </r>
  </si>
  <si>
    <t>Tell me any two situations where you have considered your self an asset or success.</t>
  </si>
  <si>
    <t>Proposing Business Opoortunities
Understanding the customer problems and giving the quick fix or observability dahsboards</t>
  </si>
  <si>
    <t>Star Method</t>
  </si>
  <si>
    <t xml:space="preserve">The STAR method is a technique for structuring answers to behavioral interview questions. STAR is an acronym that stands for: 
Situation: The context or background of the situation 
Task: The task you were given to do 
Action: The actions you took to complete the task 
Result: The outcome of your actions </t>
  </si>
  <si>
    <t>Different type of DNS records (like A, AAAA, MX, CNAME)</t>
  </si>
  <si>
    <t xml:space="preserve">please explain the complete flow when you hit https://www.google.com from browser first time , need the complete flow from Browser , SSL , DNS , ISP , DNS registry  etc
</t>
  </si>
  <si>
    <t>What is Authortative DNS server</t>
  </si>
  <si>
    <t>An authoritative DNS server is a DNS server that has the final and official answer for a specific domain name. It holds the original DNS records (like A, AAAA, MX, CNAME) for a domain and responds to queries with that authoritative information.
It stores and serves DNS records for a domain (e.g., example.com).
It gives definitive answers to queries, not cached ones.
It is the source of truth for DNS data for a domain.</t>
  </si>
  <si>
    <t xml:space="preserve">what is the difference between application webserver like apache , IBM http server , Oracle HTTP server or reverse proxy  ? </t>
  </si>
  <si>
    <t>Apache vs HAProxy vs NGINX in Front of WebLogic (Apache , IBM HTTP servers nginx and haproxy all are reverse proxy with there own pros and cons)</t>
  </si>
  <si>
    <t>any website like google.com or facebook.com etc when the DNS servers responds with the IP of these what will be that IP of , server or firewall or load balancer?</t>
  </si>
  <si>
    <t>What is cdn edge node?</t>
  </si>
  <si>
    <t>When we hit any website in the browser then we get the IP and that IP belongs to some network component which can be publicly exposed , what all different type of network components which can be public exposed from onpremise or azure , aws or Google cloud?</t>
  </si>
  <si>
    <t xml:space="preserve">Tell me the complete flow where I am having 1 website deployed on Azure and I have azure frontdoor , application load balancer , network load balancer , firewall , internal load balancer , starting from browser hit to dns cache to Top level domain to WAF , LB's , firewalls etc
</t>
  </si>
  <si>
    <t>What is CIDR?</t>
  </si>
  <si>
    <t>How CIDR Works with 15 Virtual Machines</t>
  </si>
  <si>
    <t>CIDR Example Setup</t>
  </si>
  <si>
    <t>How we found  /27 is 32 IPs or /28 is 16 IP's</t>
  </si>
  <si>
    <t>how we know that in IPV4 has maximum 32 bits</t>
  </si>
  <si>
    <t>how to achive canary deployment setup where I can send the 5% traffic to the new deployment?</t>
  </si>
  <si>
    <t xml:space="preserve">what all output we can see in the output of traceroute like like fo the vm , firewall , load balancer and do we configure it using the routing tables?
</t>
  </si>
  <si>
    <t>what is the best solution in azure , aws and gcp for location based routing like if I am getting request from india then route the request to the most bear by location for better performance</t>
  </si>
  <si>
    <t>What are different type of Ops like GitOps , AIOPS , DataOps etc?</t>
  </si>
  <si>
    <t>How do you implement canary deployments?</t>
  </si>
  <si>
    <t>Use Istio VirtualService to route partial traffic to new versions.</t>
  </si>
  <si>
    <t xml:space="preserve">Resilincy pattern in Kafka consumer is down </t>
  </si>
  <si>
    <t>If each Kafka consumer is in a separate consumer group (for broadcast), messages are retained independently per group. 
If one consumer goes down, Kafka holds its messages until it resumes—thanks to offset tracking and retention settings. To avoid duplicates, use manual offset commits and idempotent processing logic. This ensures reliable recovery without impacting other consumers</t>
  </si>
  <si>
    <t>System Architecture Design and Pattern</t>
  </si>
  <si>
    <t>Difference between source control and version control ?</t>
  </si>
  <si>
    <t>git init , config , add , commit , status ,     hp714f</t>
  </si>
  <si>
    <t>git working , staging and repository area?</t>
  </si>
  <si>
    <t>In git why we move the file to staging area ?</t>
  </si>
  <si>
    <t xml:space="preserve">The staging area in Git acts as a buffer between your working directory and your final commit. It gives you fine-grained control over what changes you want to include in a commit, allowing you to:
- Review and organize changes before committing
- Split large changes into multiple focused commits
- Stage partial changes from a file (e.g., using git add -p)
- Avoid committing unintended edits or debug code
</t>
  </si>
  <si>
    <t>Different Deployment Strategies ?</t>
  </si>
  <si>
    <t>How does Sonar Cube Works in Jenkins , Azure Devops</t>
  </si>
  <si>
    <t>Inputs: Source code, SonarQube token, project key, scanner path.
Jenkins: Use SonarQube plugin + pipeline script to trigger analysis.
Azure DevOps: Use SonarQube extension with tasks: Prepare, Analyze, Publish.
Outputs: Code quality report, bugs, vulnerabilities, code smells, and Quality Gate status.
Impact: Blocks builds if Quality Gate fails; integrates with PRs for inline comments.</t>
  </si>
  <si>
    <t>How does Veracode Cube Works in Jenkins , Azure Devops</t>
  </si>
  <si>
    <t>Inputs: Compiled binaries, Veracode API credentials, policy scan config.
Jenkins: Use Veracode plugin to upload artifacts and trigger static scan.
Azure DevOps: Use Veracode extension to run SAST/SCA scans in pipeline.
Outputs: Security findings, policy pass/fail, remediation guidance, work items.
Impact: Stops build on critical issues; integrates with dashboards and ticketing</t>
  </si>
  <si>
    <t>How does Jfrog Works in Jenkins , Azure Devops</t>
  </si>
  <si>
    <t>Inputs: Build artifacts, JFrog CLI, repo URL, credentials.
Jenkins: Use JFrog CLI or plugin to publish artifacts and collect build info.
Azure DevOps: Use JFrog extension for artifact upload, Xray scan, and distribution.
Outputs: Artifact traceability, vulnerability scan results, build metadata.
Impact: Enables secure artifact lifecycle, audit trail, and promotion workflows.</t>
  </si>
  <si>
    <t>How does GIT Works in Jenkins , Azure Devops</t>
  </si>
  <si>
    <t>Inputs: Git repo URL, branch name, credentials/token.
Jenkins: Git plugin pulls code; triggers pipeline on commit or webhook.
Azure DevOps: Native Git repo integration; triggers CI/CD via YAML pipelines.
Outputs: Source code checkout, commit logs, build triggers, version control.
Impact: Enables traceable builds, rollback, and branch-based deployments.</t>
  </si>
  <si>
    <t>How does AppScan Works in Jenkins , Azure Devops</t>
  </si>
  <si>
    <t>AppScan in Jenkins &amp; Azure DevOps integrates security testing into CI/CD using plugins or CLI.
Inputs: Source code or compiled binaries, AppScan credentials/API key, scan config (SAST/DAST/SCA), and target application name.
Jenkins: Use AppScan plugin or CLI to trigger scans and publish results.
Azure DevOps: Use PowerShell tasks or AppScan extension to run scans, fetch reports, and enforce security gates.
Outputs: Detailed vulnerability reports, policy compliance status, remediation guidance, and build pass/fail based on severity thresholds.</t>
  </si>
  <si>
    <t>can we implement canary deployment using a DB indicator ?</t>
  </si>
  <si>
    <t>Yes, canary deployment can be implemented using a database indicator by tagging specific users or tenants
 with a version flag in the DB. The application logic checks this flag to serve either the new or old version, enabling controlled rollout without infrastructure-level traffic splitting. This method is ideal for backend-driven feature releases and easy rollback.</t>
  </si>
  <si>
    <t>How does Jfrog Xray Works in Jenkins , Azure Devops</t>
  </si>
  <si>
    <t xml:space="preserve">JFrog Xray in Jenkins &amp; Azure DevOps performs deep security scans on build artifacts and dependencies via Artifactory.
Inputs: Build artifacts, JFrog CLI or plugin, Xray scan config, API credentials, and defined Watches (security policies).
Jenkins: Use JFrog plugin or CLI to publish build-info to Artifactory, then trigger Xray scan via REST API.
Azure DevOps: Use JFrog extension to upload artifacts, run Xray audit tasks, and enforce policy gates.
Outputs: Vulnerability reports, license violations, policy compliance status, and build pass/fail indicators based on severity thresholds.
</t>
  </si>
  <si>
    <t>How does trivy Works in Jenkins , Azure Devops ?</t>
  </si>
  <si>
    <t xml:space="preserve">Trivy in Jenkins &amp; Azure DevOps performs vulnerability scanning for container images, file systems, and IaC templates.
Inputs: Docker image name or filesystem path, scan type (vuln, misconfig, secret), Trivy CLI or extension, and optional config file.
Jenkins: Use Trivy CLI in pipeline to scan Docker image post-build and generate JSON/HTML reports.
Azure DevOps: Use Trivy extension or CLI task in YAML to scan targets and publish results as pipeline artifacts.
Outputs: Vulnerability list (CVEs), misconfigurations, exposed secrets, license issues, and scan reports for audit or gating.
</t>
  </si>
  <si>
    <t>What is container , image , base image , pod , relation between those and what are those ?</t>
  </si>
  <si>
    <t>What is Kubernetes?</t>
  </si>
  <si>
    <t>Kubernetes is an open-source container orchestration platform that
automates the deployment, scaling, and management of containerized applications.</t>
  </si>
  <si>
    <t>How do you secure k8s clusters?</t>
  </si>
  <si>
    <t>#RBAC
#Network policies
#Continer securities
#Audit logging                                                                                                                                                                                                          
 #Update &amp; Patching
#Third party security tools</t>
  </si>
  <si>
    <t>K8s Architecture</t>
  </si>
  <si>
    <t>WHat are the components in Kubernetes Architecture?</t>
  </si>
  <si>
    <t>Kube-API-Server</t>
  </si>
  <si>
    <t>The API server is the central management point for the entire Kubernetes cluster and it exposes the kubernetes API, which means that many different tools and libraries can readily communicate with it. kubectl is available as a default method of interacting with the Kubernetes cluster from a local computer.</t>
  </si>
  <si>
    <t>etcd</t>
  </si>
  <si>
    <t>etcd is a distributed key-value store that stores the configuration data of the cluster. It is a highly available and consistent database that Kubernetes uses to store configuration data such as cluster state, configuration, and secrets. All the nodes and control plane components read and write data to etcd.</t>
  </si>
  <si>
    <t>kube-scheduler</t>
  </si>
  <si>
    <t>The Scheduler is responsible for placing newly created pods onto nodes. It considers factors like resource requirements, node capacity, and affinity rules to make optimal decisions. The Scheduler watches the API server for unscheduled pods and assigns them to nodes based on its algorithm.</t>
  </si>
  <si>
    <t>kube-controller manager</t>
  </si>
  <si>
    <t>The Controller Manager is responsible for maintaining the desired state of the cluster. It watches the state of the cluster through the API server and takes corrective actions to bring the actual state in line with the desired state. Different controllers (e.g., ReplicaSet Controller, Node Controller) handle specific aspects of the cluster, ensuring that the specified number of desired replicas are running and managing other resources.</t>
  </si>
  <si>
    <t>kubelet</t>
  </si>
  <si>
    <t>Kubelet is an agent that runs on each node in the cluster. It ensures that containers are running in a Pod. It communicates with the control plane components, mainly the API server, to receive instructions and report the node’s status.</t>
  </si>
  <si>
    <t>kubeproxy</t>
  </si>
  <si>
    <t>Kube Proxy is a network proxy that runs on each node. It maintains network rules on nodes, allowing communication between different pods and external traffic. Any network request that reaches a service inside your cluster, passes through the kube-proxy.</t>
  </si>
  <si>
    <t>container runtime</t>
  </si>
  <si>
    <t>The container runtime is responsible for pulling container images from a registry and running containers. Docker is a commonly used container runtime, but Kubernetes supports other runtimes like containerd and CRI-O.</t>
  </si>
  <si>
    <t>What is a cluster</t>
  </si>
  <si>
    <t>A Kubernetes cluster is a group of nodes that run containerized applications.
Example: A cluster with 3 worker nodes manages a microservice-based app.</t>
  </si>
  <si>
    <t>WHat is namespace</t>
  </si>
  <si>
    <t>A namespace isolates resources within a cluster for better organization and access control.
Example: dev, test, and prod namespaces for different environments.</t>
  </si>
  <si>
    <t>What is a microservice ?</t>
  </si>
  <si>
    <t xml:space="preserve">A microservice is a small, self-contained application component that performs a specific function. In Kubernetes, microservices are deployed as containers inside pods.
or 
A microservice is a small, independent service that focuses on performing a specific function within a larger application. Each microservice operates independently, has its own codebase, and communicates with other services via APIs, making the system more modular, scalable, and easier to maintain
</t>
  </si>
  <si>
    <t>What is POD?</t>
  </si>
  <si>
    <t>A pod is the smallest deployable unit in Kubernetes and represents a running instance of one or more containers. Each pod typically hosts one microservice.</t>
  </si>
  <si>
    <t xml:space="preserve">What is Service? </t>
  </si>
  <si>
    <t>A service provides a stable network endpoint to access pods, even if pod IPs change.
Provides network access to pods, enabling microservices to communicate with each other or with external users. Services load-balance traffic to the pods in a Deployment, StatefulSet, or DaemonSet.
Example: ClusterIP service for internal communication between microservices.</t>
  </si>
  <si>
    <t>What is Deployment ?  (Deployments --&gt; Replica sets --&gt; Scheduler --&gt; Node --&gt; Starts the pods accordingly )</t>
  </si>
  <si>
    <t>A Deployment manages a set of replicated Pods and provides declarative updates to ensure the desired state of the application. It supports rolling updates
and rollbacks , Manages pods and provides capabilities like scaling, rolling updates, and rollbacks. It uses ReplicaSets to maintain the desired number of pod replicas.</t>
  </si>
  <si>
    <t>What is ReplicaSet?</t>
  </si>
  <si>
    <t>A replicaset maintains the desired number of pod replicas to ensure availability.
Ensures the specified number of pods are running at all times. Deployments dynamically manage ReplicaSets during scaling or updates.
Example: A ReplicaSet with replicas: 5 ensures 5 running pods.</t>
  </si>
  <si>
    <t xml:space="preserve">What is stateful set </t>
  </si>
  <si>
    <t>StatefulSet 🗂️ (Manages Stateful Applications)
Specifically designed for stateful applications that need persistent storage and stable network identities (e.g., databases). It ensures ordered pod creation and scaling.
Used for applications requiring persistent identity and stable storage (e.g., databases).
Example: PostgreSQL deployed with a StatefulSet ensures pods have stable names like db-0, db-1.</t>
  </si>
  <si>
    <t>DaemonSet (If we add new node to the cluster then daemon sets ensure the new pods gets create don that node also )</t>
  </si>
  <si>
    <t>Ensures a pod runs on all or selected nodes, typically for monitoring or logging agents.Ensures a pod runs on every node in the cluster (or specific nodes). Ideal for running cluster-wide services like logging or monitoring agents.
Example: fluentd or Prometheus node exporter as a DaemonSet on all worker nodes.</t>
  </si>
  <si>
    <t xml:space="preserve">CronJob </t>
  </si>
  <si>
    <t xml:space="preserve">Schedules tasks at regular intervals, like a Linux cron job.
Example: A CronJob that runs a database cleanup every Sunday at midnight.
</t>
  </si>
  <si>
    <t>What is a image?</t>
  </si>
  <si>
    <t>A container image is a lightweight, standalone, and executable package that includes everything needed to run an application: the code, runtime, libraries, environment variables, and dependencies. It serves as a blueprint for creating containers in platforms like Docker or Kubernetes.</t>
  </si>
  <si>
    <t>What is ingress?</t>
  </si>
  <si>
    <r>
      <rPr>
        <sz val="11"/>
        <color theme="1"/>
        <rFont val="Calibri"/>
        <charset val="134"/>
        <scheme val="minor"/>
      </rPr>
      <t xml:space="preserve">Routes external HTTP/HTTPS traffic to services within the cluster.
Example: Ingress rules route traffic from example.com to the web-app service.
</t>
    </r>
    <r>
      <rPr>
        <b/>
        <sz val="11"/>
        <color theme="1"/>
        <rFont val="Calibri"/>
        <charset val="134"/>
        <scheme val="minor"/>
      </rPr>
      <t>OR</t>
    </r>
    <r>
      <rPr>
        <sz val="11"/>
        <color theme="1"/>
        <rFont val="Calibri"/>
        <charset val="134"/>
        <scheme val="minor"/>
      </rPr>
      <t xml:space="preserve">
An Ingress is an API object used to manage external access to services
within a cluster. It provides a way to configure rules for routing HTTP and HTTPS
traffic to different services.</t>
    </r>
  </si>
  <si>
    <t>How do you setup the AKS ?</t>
  </si>
  <si>
    <t>How do you setup AWS ECS ?</t>
  </si>
  <si>
    <t>In the Kubernetes cluster how microservice , pod , Deployment , Service , Replicaset , statefulset , daemonset are related and how is the life cycle of these in Kubernetes?</t>
  </si>
  <si>
    <t xml:space="preserve">PersistentVolume </t>
  </si>
  <si>
    <t>A persistent volume (PV) in Kubernetes is a storage abstraction that
provides a way to store data independently of the pod's lifecycle. It allows data to
persist even when pods are terminated or rescheduled. Persistent volumes are
used to provide storage for stateful applications.</t>
  </si>
  <si>
    <t>PersistentVolumeClaim</t>
  </si>
  <si>
    <t xml:space="preserve">A persistent volume claim (PVC) is a request for storage by a user or a pod
in Kubernetes. It is used to dynamically provision and bind a persistent volume to
a pod. PVCs provide a way for users to request the type, size, and access mode of
storage they need for their applications.
</t>
  </si>
  <si>
    <t>Lets say there are 4 nodes in the k8s cluster and one node had a problem , so now new pods has to come
 up on remaining 3 nodes , which component will start the new pod and on what basis and parameters it will spin up the new pod on which node ?</t>
  </si>
  <si>
    <t>what basis and parameters it will spin up the new pod on which node ?</t>
  </si>
  <si>
    <t>A critical service goes down. What steps do you take to resolve the issue?</t>
  </si>
  <si>
    <t>You need to scale a service to handle increased load. What steps would you take?</t>
  </si>
  <si>
    <t>Analyze current performance, optimize code, implement horizontal or vertical scaling, and use load balancers.</t>
  </si>
  <si>
    <t>How do you use containerization and orchestration tools like Docker and Kubernetes in your work?</t>
  </si>
  <si>
    <t>Use Docker for containerizing applications and Kubernetes for orchestrating deployments, ensuring scalability and resilience.</t>
  </si>
  <si>
    <t>How have you utilized Terraform for infrastructure automation?</t>
  </si>
  <si>
    <t>Site Reliability Engineer, I have utilized Terraform extensively for infrastructure automation. Terraform allows me to define infrastructure as code and provision resources across different cloud providers like AWS, Azure, and GCP. I define the desired state of my infrastructure using Terraform configuration files and use Terraform's declarative language to express my infrastructure needs. Terraform automatically creates, updates, and destroys resources based on the defined configuration, making it easy to manage infrastructure changes. I have used Terraform to provision virtual machines, networks, load balancers, and various other resources required for application deployment. By treating infrastructure as code, I ensure repeatability, version control, and scalability in managing infrastructure.</t>
  </si>
  <si>
    <t>Describe your experience with Docker and Kubernetes in managing containerized environments as a Site Reliability Engineer.</t>
  </si>
  <si>
    <t>As a Site Reliability Engineer, I have extensive experience in managing containerized environments using Docker and Kubernetes. I utilize Docker to package applications and their dependencies into portable containers, ensuring consistency across different environments. I leverage Kubernetes to orchestrate and manage container deployments, scaling, and load balancing. I work with Kubernetes features like deployment strategies, namespaces, and resource allocation to optimize application performance and resource utilization. By ensuring seamless container orchestration and management, Docker and Kubernetes enable me to maintain a highly available and scalable infrastructure.</t>
  </si>
  <si>
    <t>How to do the kubectl setup ?</t>
  </si>
  <si>
    <t>## Kubectl Setup :
1.Download the kubectl utility from the below URL , in this URL we will get version 1.31.0 , we can change it to 1.24.0 ot an other version if we want to download.
curl -LO https://dl.k8s.io/release/v1.31.0/bin/linux/amd64/kubectl
2. Create the directoy to do the setup
mkdir -p ~/Automation/kubeutility/
3. copy the kubectl file in the directory (kubectl file is available in tmp when you copied the file form local to server)
mv ./kubectl ~/Automation/kubeutility/
4.Execute the below coomand to add kubectl path in PATH variable.
export PATH=$PATH:~/Automation/kubeutility/
5.Validate just by execute the command : kubectl version --short
6.Now we need to work on the config file with all the cluster and context names , user name and password. (config file will have cluster defination and context defination)
7.Create the token for your att user form the URL : cdptoken.web.att.com
8.Create a config file with all cluster details , context details and user details and edit and put your username and token in that file and save it in the same location as file.
We created the config file in location : /home/owlsuser/Automation/kubeutility/config
9.Validate : you can execute below command to validate config file is working or not.
kubectl get all --kubeconfig=/home/owlsuser/Automation/kubeutility_bkp/config
10.If working another way is
export KUBECONFIG=/home/owlsuser/Automation/kubeutility_bkp/config
and then and if you get the output its owrking fine.
 kubectl get all
11. TO avoid setting any path or variable , do below entries in the .profile file.
export PATH=$PATH:~/Automation/kubeutility/
export KUBECONFIG=/home/owlsuser/Automation/kubeutility/config
Note : By default kubectl utility looks for the config file in home directory (/home/owlsuser) in hidden folder name .kube
12. Exit from owlsuser and login again and without any variable or path set , just execute below command and see you are getting the output or not.
kubectl get all</t>
  </si>
  <si>
    <t xml:space="preserve">Kubectl Context Related Command </t>
  </si>
  <si>
    <t>kubectl config get-contexts  --&gt; To get all the contexts in the config file
kubectl config use-context &lt;ContextName&gt;  --&gt; To switch from one context to other context and this will change the default context in config file as well
Kubectl config set-context &lt;Context&gt; --&gt; This is used to connect to different context without making the changes in the default context in the config file.
kubectl config current-context --&gt; To get the details of presently connected context.</t>
  </si>
  <si>
    <t>Kubectl Pods Related Commands</t>
  </si>
  <si>
    <t>kubectl get pods | grep -i account
kubectl get pods --sort-by=.status.startTime | grep -i account
kubectl get pods --server https://zlty15630.vci.att.com --namespace com-att-payments-expresspay-perf</t>
  </si>
  <si>
    <t>Kubectl Certificate Related Commands</t>
  </si>
  <si>
    <t xml:space="preserve">kubectl get certs
kubectl describe cert &lt;certname&gt;
kubectl get certs --server https://zlty15630.vci.att.com --namespace com-att-payments-expresspay-perf
kubectl edit certs cert-xpresspay-perf --server  https://zlty15630.vci.att.com --namespace com-att-payments-expresspay-perf
kubectl describe cert nscert-rm-pm-perf
kubectl edit cert nscert-rm-pm-perf
</t>
  </si>
  <si>
    <t>Kubectl Secrets Related Commands (Read data from secret from any individual variable :)</t>
  </si>
  <si>
    <t>kubectl get secrets
kubectl get secret certman-password
kubectl get secret certman-password -o yaml
echo N1NwY2ZSNSFnVFV3MlpJCg==|base64 -d</t>
  </si>
  <si>
    <t>Read data from secret from any individual variable</t>
  </si>
  <si>
    <t>kubectl get secret citi-cert-key-passphrases -o jsonpath='{.data.citi_client_secret}'</t>
  </si>
  <si>
    <t>Take the backup of any pod , cert , service etc.</t>
  </si>
  <si>
    <t>kubectl get certs --server https://zlty15630.vci.att.com --namespace com-att-payments-expresspay-perf -o yaml &gt; cert-perf.yaml</t>
  </si>
  <si>
    <t>Kubernetes other important commands</t>
  </si>
  <si>
    <t>kubectl get pods -all-namespaces: Check the status of all pods across namespaces identify failures.
kubectl describe pod pod_name: Gather detailed information about a failed pod.
kubectl logs pod_name -c container_name: View logs of a specific container inside a pod to troubleshoot issues.
kubectl get events -all-namespaces --sort-by='.metadata.creationTimestamp': Review recent events for clues on crashes and errors.
kubectl get nodes: Verify the status of nodes the cluster, checking for node failures.
kubectl drain node_name --ignore-daemonsets: Safely evacuate and cordon a node for recovery operations.
kubectl cordon node name: Mark a node as unschedulable to prevent new pods from being scheduled during recovery.
kubectl delete pod pod_name --grace-period=0 --force: Forcefully delete a crashed pod to restart it or clear it for recovery.
kubectl rollout undo deployment deployment_name: Roll back a deployment case a new rollout causes crashes.
kubectl exec -it pod_name -- /bin/sh: Access a container to debug and resolve application issues directly inside the pod.
kubectl get componentstatuses: Check the health of core cluster components like etcd, kube-apiserver, and more.
kubectl top nodes: Monitor node resource usage to detect resource exhaustion causing crashes.
kubectl top pods -all-namespaces: Check pod resource usage across namespaces, identifying bottlenecks leading to crashes.
kubectl delete node node_name: Remove a failed node from the cluster to allow recovery operations.
etcdctl -endpoints=https://etcd-server:2379 snapshot restore backup.db : Restore etcd from a snapshot in case of etcd failure.
kubectl apply -f backup.yaml: Reapply configurations from a backup manifest during recovery.
kubectl taint nodes node_name key=value:NoSchedule: Prevent scheduling on a node experiencing issues during recovery.
kubectl get endpoints service_name: Verify service endpoints during recovery to ensure services are resolving correctly.
kubectl get secret citi-cert-key-passphrases -o jsonpath='{.data.citi_client_secret}'</t>
  </si>
  <si>
    <t>Kubernetes common Errors</t>
  </si>
  <si>
    <t>Steps/commands used to deploy the microservices in kubernetes cluster?</t>
  </si>
  <si>
    <t>1. Create a Namespace (Optional): kubectl create namespace &lt;namespace-name&gt;
2. Deploy the Microservice:kubectl apply -f deployment.yaml
3. Expose the Microservice:kubectl apply -f service.yaml
4. Deploy ConfigMaps/Secrets (Optional): kubectl apply -f configmap.yaml and kubectl apply -f secret.yaml
5. Check Status of Resources:
Check Pods: kubectl get pods -n &lt;namespace-name&gt;
Check Deployments: kubectl get deployments -n &lt;namespace-name&gt;
Check Services: kubectl get services -n &lt;namespace-name&gt;
6. Scale Your Microservice (Optional): kubectl scale deployment &lt;deployment-name&gt; --replicas=&lt;number&gt; -n &lt;namespace-name&gt;
7. Update the Microservice (Optional): kubectl set image deployment/&lt;deployment-name&gt; &lt;container-name&gt;=&lt;new-image&gt; -n &lt;namespace-name&gt;
8. Rollback Changes (Optional): kubectl rollout undo deployment/&lt;deployment-name&gt; -n &lt;namespace-name&gt;
9. Delete Resources (Optional):
Delete Deployment and Service: kubectl delete -f deployment.yaml and kubectl delete -f service.yaml
Delete Namespace (if created): kubectl delete namespace &lt;namespace-name&gt;</t>
  </si>
  <si>
    <t>Kitchen Analogy</t>
  </si>
  <si>
    <t>How to create a image?</t>
  </si>
  <si>
    <t>Write a Dockerfile:
Build the image : docker build -t my-image-name:tag .
Verify the image : docker images
Run the Image (Optional): docker run -p 8080:8080 my-image-name:tag
Test the image by running it in a container</t>
  </si>
  <si>
    <t>What are different types of probes in the kubernetes ?</t>
  </si>
  <si>
    <t>How does Kubernetes handle container networking?</t>
  </si>
  <si>
    <t>Kubernetes assigns a unique IP address to each Pod and allows
communication between Pods using the Pod IP address. It sets up a virtual
network through plugins like CNI to enable network connectivity</t>
  </si>
  <si>
    <t>What is a Service in Kubernetes?</t>
  </si>
  <si>
    <t>A Service in Kubernetes is an abstraction that defines a stable network
endpoint to access one or more Pods. It provides load balancing and service
discovery for Pods.</t>
  </si>
  <si>
    <t>How do you scale applications in Kubernetes?</t>
  </si>
  <si>
    <t>Applications in Kubernetes can be scaled horizontally by adjusting the
number of Pod replicas, or vertically by changing the resource limits of individual
Pods.</t>
  </si>
  <si>
    <t>How do you upgrade Kubernetes clusters?</t>
  </si>
  <si>
    <t>Kubernetes clusters can be upgraded by following the official upgrade
guides provided by the Kubernetes project. The process involves upgrading
control plane components and worker nodes.</t>
  </si>
  <si>
    <t>Explain the concept of a ConfigMap.</t>
  </si>
  <si>
    <t>A ConfigMap is a Kubernetes object used to store configuration data in
key-value pairs. It allows you to decouple application configuration from the
container image, making it easier to manage.</t>
  </si>
  <si>
    <t>How do you expose a service outside the Kubernetes cluster?</t>
  </si>
  <si>
    <t>You can expose a service outside the Kubernetes cluster using a
NodePort, LoadBalancer, or Ingress resource depending on the specific
requirements of your application and infrastructure.</t>
  </si>
  <si>
    <t>What are the different types of Kubernetes volumes?</t>
  </si>
  <si>
    <t>Kubernetes supports various volume types, including EmptyDir, HostPath,
PersistentVolumeClaim (PVC), ConfigMap, Secret, and more.</t>
  </si>
  <si>
    <t>What is the purpose of a readiness probe?</t>
  </si>
  <si>
    <t>A readiness probe is used to determine if a Pod is ready to receive traffic.
Kubernetes uses this probe to determine when a Pod is fully operational and
should be included in load balancing.</t>
  </si>
  <si>
    <t>How do you secure access to the Kubernetes API server?</t>
  </si>
  <si>
    <t>Access to the Kubernetes API server can be secured using authentication
mechanisms like certificates, tokens, or external authentication providers. RoleBased Access Control (RBAC) can also be implemented to manage user access.</t>
  </si>
  <si>
    <t>How does Kubernetes handle rolling back a failed deployment?</t>
  </si>
  <si>
    <t>Kubernetes allows you to roll back to a previous version of a Deployment
by specifying the desired revision or using the kubectl rollout undo command. It
reverts the Deployment to the previous state.</t>
  </si>
  <si>
    <t>What is the purpose of a pod disruption budget (PDB)?</t>
  </si>
  <si>
    <t>A Pod Disruption Budget defines the minimum number of Pods that must
be available during a disruption caused by node maintenance or other events. It
helps maintain application availability</t>
  </si>
  <si>
    <t>How do you monitor Kubernetes clusters?</t>
  </si>
  <si>
    <t xml:space="preserve">Kubernetes clusters can be monitored using various tools and frameworks
like Prometheus, Grafana, and the Kubernetes Dashboard. These tools provide
insights into resource utilization, performance, and health of the cluster.
</t>
  </si>
  <si>
    <t xml:space="preserve"> What are the benefits of using Kubernetes?</t>
  </si>
  <si>
    <t>Simplified application management
Improved scaling and availability
Easy deployment and rollback
Improved resource utilizatio
Increased portability and flexibility</t>
  </si>
  <si>
    <t>What is a Kubernetes service?</t>
  </si>
  <si>
    <t>A Kubernetes service is an abstraction layer that exposes a set of pods as
a network service, allowing them to communicate with each other and with other
services outside the cluster.</t>
  </si>
  <si>
    <t xml:space="preserve"> Explain Kubernetes DNS.</t>
  </si>
  <si>
    <t>: Kubernetes DNS is a service that provides DNS resolution for services and
pods in a Kubernetes cluster, enabling them to discover and communicate with
each other using DNS names.</t>
  </si>
  <si>
    <t>Define the Kubernetes CNI (Container Networking Interface).</t>
  </si>
  <si>
    <t>The Kubernetes CNI is a specification that defines a standardized
interface for integrating with container networking plugins, enabling different
networking solutions to work with Kubernetes clusters.</t>
  </si>
  <si>
    <t>What is a Kubernetes deployment?</t>
  </si>
  <si>
    <t>A Kubernetes deployment is a higher-level resource object that allows
you to declaratively define and manage the lifecycle of a set of replica pods. It
provides a way to ensure the desired number of pod replicas are running and
allows for rolling updates and rollbacks of the application.</t>
  </si>
  <si>
    <t>Explain the concept of a secret in Kubernetes.</t>
  </si>
  <si>
    <t>A secret in Kubernetes is an API object that is used to store sensitive
information, such as passwords, API keys, or TLS certificates. Secrets are stored
securely within the cluster and can be mounted into pods as files or exposed as
environment variables.</t>
  </si>
  <si>
    <t>Describe the purpose of a label in Kubernetes.</t>
  </si>
  <si>
    <t>A label in Kubernetes is a key-value pair that can be attached to objects
such as pods, services, or deployments. Labels are used to identify and select
subsets of objects for various purposes. They enable grouping, filtering, and
organizing resources, and they play a crucial role in defining selectors for services,
deployments, and other Kubernetes components.</t>
  </si>
  <si>
    <t>What is the role of a container registry in Kubernetes?</t>
  </si>
  <si>
    <t>A container registry in Kubernetes is a centralized repository for storing
and distributing container images. It allows you to push and pull container images
to and from the registry, making them available for deployment in Kubernetes
clusters. Container registries facilitate versioning, distribution, and management
of container images across multiple nodes and environments.</t>
  </si>
  <si>
    <t>Explain the concept of a pod anti-affinity in Kubernetes.</t>
  </si>
  <si>
    <t>Pod anti-affinity in Kubernetes is a mechanism that allows you to define
rules for scheduling pods such that they are not co-located on the same node or
with pods that have specific labels. It helps in distributing pods across different
nodes, enhancing fault tolerance, and improving availability by reducing the
impact of node failures.</t>
  </si>
  <si>
    <t>What is the role of the Kubernetes control plane?</t>
  </si>
  <si>
    <t>The Kubernetes control plane is a collection of components that manage
and control the Kubernetes cluster. It includes the API server, scheduler, controller
manager, and etcd, which is a distributed key-value store. The control plane is
responsible for accepting and processing API requests, scheduling pods,
maintaining desired state, and handling cluster-wide coordination and
management tasks.</t>
  </si>
  <si>
    <t>Describe the process of scaling a deployment in Kubernetes.</t>
  </si>
  <si>
    <t>Scaling a deployment in Kubernetes involves adjusting the number of
replica pods to meet the desired resource demands or application requirements. It
can be achieved manually by updating the replica count in the deployment's
specification, or automatically using horizontal pod autoscaling (HPA) based on
CPU utilization or custom metrics. Scaling allows applications to handle increased
load or improve resource utilization during low-demand periods</t>
  </si>
  <si>
    <t>What are Kubernetes Operators?</t>
  </si>
  <si>
    <t>Kubernetes Operators are a way to package, deploy, and manage
applications on Kubernetes using custom controllers. They extend the
functionality of Kubernetes by automating complex application management
tasks, such as provisioning, scaling, and upgrading. Operators are typically
implemented using custom resources and controllers, allowing operators to define
and manage the lifecycle of specific applications or services in a declarative
manner. They enable the automation of operational tasks and improve the overall
manageability of applications in Kubernetes.</t>
  </si>
  <si>
    <t>What is the purpose of a Taint in Kubernetes?</t>
  </si>
  <si>
    <t xml:space="preserve"> A Taint in Kubernetes is a property applied to a node that repels pods,
preventing them from running on that node unless they have a matching
toleration. Taints are used to control and manage pod placement, ensuring
specific nodes are reserved for certain workloads or scenarios.</t>
  </si>
  <si>
    <t>Describe the concept of a Volume in Kubernetes.</t>
  </si>
  <si>
    <t>A Volume in Kubernetes is a directory accessible to containers within a
pod. It provides a way to store and share data between containers, as well as
persist data beyond the lifetime of a pod. Volumes can be backed by different
storage providers, such as local disk, network storage, or cloud-based storage
systems.</t>
  </si>
  <si>
    <t>What is the purpose of a Pod Security Policy in Kubernetes?</t>
  </si>
  <si>
    <t xml:space="preserve">A Pod Security Policy in Kubernetes is a resource that defines a set of
security conditions and restrictions for pods. It helps enforce security best
practices by ensuring that pods adhere to certain security policies, such as
restricting the use of privileged containers, enforcing container runtime
constraints, or preventing host namespace sharing.
</t>
  </si>
  <si>
    <t>What is the role of a ServiceAccount in Kubernetes?</t>
  </si>
  <si>
    <t>A ServiceAccount in Kubernetes is an identity associated with a pod or
group of pods. It provides an authentication mechanism for pods to interact with
the Kubernetes API server or other services, allowing them to access resources or
perform actions based on assigned roles and permissions.</t>
  </si>
  <si>
    <t>Explain the concept of a ResourceQuota in Kubernetes.</t>
  </si>
  <si>
    <t>A ResourceQuota in Kubernetes is a resource object used to limit and
manage the allocation of compute resources, such as CPU, memory, and storage,
within a namespace. It allows administrators to define usage limits, ensuring fair
resource distribution and preventing resource exhaustion by applications within
the namespace.</t>
  </si>
  <si>
    <t>What is the purpose of a NetworkPolicy in Kubernetes?</t>
  </si>
  <si>
    <t xml:space="preserve">A NetworkPolicy in Kubernetes is a resource object used to define and
enforce network traffic rules and policies for pods. It provides fine-grained control
over network access between pods, allowing administrators to specify ingress and
egress rules based on IP addresses, ports, or other metadata.
</t>
  </si>
  <si>
    <t>Explain the concept of ClusterIP in Kubernetes.</t>
  </si>
  <si>
    <t>ClusterIP in Kubernetes is a type of service that exposes an internal IP
address within the cluster. It allows other pods or services within the cluster to
access the service using the ClusterIP. ClusterIP services are typically used for
communication between services within the cluster and are not accessible from
outside the cluster.</t>
  </si>
  <si>
    <t>What is a docker?</t>
  </si>
  <si>
    <t>How many microservices we have ? and in future how many microservices we can have?</t>
  </si>
  <si>
    <t>How to we get the access to the name space ?</t>
  </si>
  <si>
    <t>What is the flow of microservices end to end?</t>
  </si>
  <si>
    <t>How we deploy microservices?</t>
  </si>
  <si>
    <t>What all tools we should have to effectively work on microservices?</t>
  </si>
  <si>
    <t>What all different access we should have to say we are fully enabled on Microservices (ECO , AAF , Kubernetes,TAPM  TTrace,TAPM)?</t>
  </si>
  <si>
    <t>What are the important URL's to be used in microservices?</t>
  </si>
  <si>
    <t xml:space="preserve">WHat are the different portals and its use in microservices (LGW, GRS ,Kubernetes,AAF, swagger , kibana, Grafana , prometheus,TAPM) </t>
  </si>
  <si>
    <t>What is Play Books and Config Maps?</t>
  </si>
  <si>
    <t xml:space="preserve">What is DME , D2A and route offers? </t>
  </si>
  <si>
    <t>How to download the logs for specific microservices</t>
  </si>
  <si>
    <t>Different docket and kubectl commands for microservices that we use day to day?</t>
  </si>
  <si>
    <t>How to introduce the new microservice:</t>
  </si>
  <si>
    <t>How you validate that Microservices is properly deployed ? (checksums etc)</t>
  </si>
  <si>
    <t xml:space="preserve">Pod Log files : </t>
  </si>
  <si>
    <t>YAML Files:</t>
  </si>
  <si>
    <t>AJSC Seeds Details, what exactly it is?</t>
  </si>
  <si>
    <t>Kibana,Grafana,Prometheus:</t>
  </si>
  <si>
    <t>SSL Certificates in microservices:</t>
  </si>
  <si>
    <t>What is the worker process which renews the AAF SSL certificate ?</t>
  </si>
  <si>
    <t>Example of running multiple containers in a pod or image?  (we can find this with the help of decribe pod command also)</t>
  </si>
  <si>
    <t>Liveness and Readiness probes or different type of probes (we can find this with the help of decribe pod command also)</t>
  </si>
  <si>
    <t>Approach we follow for production release deployments (if version is chaging we deploy new version one day 
before and release day just stop old one and tart new one. if same version we are deploying ? do we deplo 8
the same version everytime ? does the same version deploychanges thr URI as well ?</t>
  </si>
  <si>
    <t xml:space="preserve">WHich interfacing applicaions gets impated for which microservies ( CSI , Cricket , IDP ? and how you find who is getting imapted with which service) </t>
  </si>
  <si>
    <t>Kuberntes installation &amp; E2E setup.</t>
  </si>
  <si>
    <t>Different states of the pods and it meanings.</t>
  </si>
  <si>
    <t>Can we get the kubectl on any linux server as well ?</t>
  </si>
  <si>
    <t>What ae labels and annotations in the pod?</t>
  </si>
  <si>
    <t>How to change the loggin level , debug , eno error etc.</t>
  </si>
  <si>
    <t>How we do the grep or search in the logs for MS.</t>
  </si>
  <si>
    <t>Different states of PODS</t>
  </si>
  <si>
    <t>Different states of services.</t>
  </si>
  <si>
    <t>whata are the different type of secrets like Opaque?</t>
  </si>
  <si>
    <t>WHat is the meaning of DATA in the get configMaps</t>
  </si>
  <si>
    <t>How we deploy a microservice on kubernetes if we dont have acess to the master node or worker node?</t>
  </si>
  <si>
    <t>High level steps for the kubernetes installation HIgh availability setup ? Multi master setup ? , etcd distribution ,load balacing, aode auto repair</t>
  </si>
  <si>
    <t>Explain the architecture/components of Kubernetes?</t>
  </si>
  <si>
    <t>What is the purpose of a HorizontalPodAutoscaler (HPA)?</t>
  </si>
  <si>
    <t>A HorizontalPodAutoscaler automatically scales the number of Pod
replicas based on CPU utilization or custom metrics. It ensures that an application
can handle varying levels of traffic.</t>
  </si>
  <si>
    <t>WHat are init containers?</t>
  </si>
  <si>
    <t xml:space="preserve"> WHat is the role of kube-proxy?</t>
  </si>
  <si>
    <t>WHat will happen if your master node fails or worker node fails.</t>
  </si>
  <si>
    <t>What is a Kubernetes ingress?</t>
  </si>
  <si>
    <t>A Kubernetes ingress is an API object that manages external access to
services within a cluster. It acts as a configurable entry point that routes incoming
traffic to different services based on defined rules and policies.</t>
  </si>
  <si>
    <t>Different types of services in k8s (cluster IP , node port , Load balancing, external name)</t>
  </si>
  <si>
    <t>What is headless services in k8s?</t>
  </si>
  <si>
    <t>How do u moitor the applications in kubernetes ? (Prometheus , grafana , splunk , collect metrics using cadvidor or 
container runtime,kubernetes native monitoring like kube state metrics or metrics server) or implement readiness or liveliness probes.</t>
  </si>
  <si>
    <t>What is k8s RBAC</t>
  </si>
  <si>
    <t>How to perform the maintaince on k8s node? (kubectl cordon , remove all pods like kubctl drain , perform the maint tasks , reboot the node)</t>
  </si>
  <si>
    <t>What is daemon node?</t>
  </si>
  <si>
    <t>Difference between config maps and secrets?</t>
  </si>
  <si>
    <t>What is the use of operators? --&gt; use to package the application to be deployed in K8s cluster.</t>
  </si>
  <si>
    <t>How can u pod on specific node ? (Node affinits, node selctor , or using the label)</t>
  </si>
  <si>
    <t>If the pods exceeds the memory limit? (OOMKIlled) what signal will be sent to the proccess. (SIGKILL)</t>
  </si>
  <si>
    <t>How to make sure the pod is always running ? (Liveliness probles)</t>
  </si>
  <si>
    <t>How will you upgrade the k8s cluster , (k8s releases new version every 4 months) (Refer the k8s documentation)</t>
  </si>
  <si>
    <t>Why we use custome namespaces? whats are the namesapaces comes with k8s</t>
  </si>
  <si>
    <t>what is tainting in Kubernetes?</t>
  </si>
  <si>
    <t xml:space="preserve">Whats is taineted node ? </t>
  </si>
  <si>
    <t>how can u schedule a pod to the node if the pod is taineted , (Use tolerations) kubectl taint node node1 key=value:NoSchedule.</t>
  </si>
  <si>
    <t xml:space="preserve">what is the different between taint and cordon ?
</t>
  </si>
  <si>
    <t>give me the example of tainting a node and then using the toleration to allow pod creation for the service with name having account</t>
  </si>
  <si>
    <t>Difference between k8s or docker swarm?</t>
  </si>
  <si>
    <t>What is heapster?</t>
  </si>
  <si>
    <t>what is kubelet? What is etcd?</t>
  </si>
  <si>
    <t>How to set  a static IP for a kubernetes load balancer?</t>
  </si>
  <si>
    <t>What is persistent volumes? usage with example? whats is persistent volume claim(PVC)</t>
  </si>
  <si>
    <t>How do u deploy a feature with 0 downtime?</t>
  </si>
  <si>
    <t xml:space="preserve">Difference between in replication controllers (obsolete) &amp; replica sets </t>
  </si>
  <si>
    <t>How do u pass a sensitive information in your cluster ?  (Secrets)</t>
  </si>
  <si>
    <t>What is activeDeadlieSeconds?</t>
  </si>
  <si>
    <t>What are cron jobs in the k8s?</t>
  </si>
  <si>
    <t>What is helm chart?</t>
  </si>
  <si>
    <t>Helm is a package manager for Kubernetes. A Helm chart is a collection of
files that describe a set of Kubernetes resources and their dependencies. It allows
for easy installation and management of applications.</t>
  </si>
  <si>
    <t>What is kubeadm?</t>
  </si>
  <si>
    <t>Whats are the diffrent controllers in k8s and what is there use (Desired state maintain) derited state or current state.</t>
  </si>
  <si>
    <t>If we created a pod and its status is pending , how we find the reason and troubleshoot &amp; fix it ? pod describe command.</t>
  </si>
  <si>
    <t xml:space="preserve">Created a nginx webserver and its running fine but page is not opening fine ?  </t>
  </si>
  <si>
    <t>kubcectl logs pod &lt;podname&gt;</t>
  </si>
  <si>
    <t>What is taint and toleration?</t>
  </si>
  <si>
    <t xml:space="preserve">Different type of conatiners in k8s like sidecar conatiners, init catiners etc </t>
  </si>
  <si>
    <t>Whats is service mesh architecture and its use cases?</t>
  </si>
  <si>
    <t>A service mesh in Kubernetes is a dedicated infrastructure layer that
handles communication between services in a microservices architecture. It
provides advanced networking features such as load balancing, service discovery,
traffic management, security, and observability. By injecting a sidecar proxy into
each pod, a service mesh enables fine-grained control and monitoring of serviceto-service communication without requiring changes to the application code.</t>
  </si>
  <si>
    <t>What is Container Network Interface in K8s</t>
  </si>
  <si>
    <t>Kubernetes integration with CICD pipelines</t>
  </si>
  <si>
    <t>Kubernetes Plugins</t>
  </si>
  <si>
    <t>Kubernetes API and extentions</t>
  </si>
  <si>
    <t>What are the main components of Kubernetes?</t>
  </si>
  <si>
    <t>What is a Pod in Kubernetes?</t>
  </si>
  <si>
    <t>What is a Replica Set?</t>
  </si>
  <si>
    <t>What is a Deployment?</t>
  </si>
  <si>
    <t>How does Kubernetes handle container scaling?</t>
  </si>
  <si>
    <t>What is a Kubernetes Namespace?</t>
  </si>
  <si>
    <t>How does Kubernetes handle service discovery and load balancing?</t>
  </si>
  <si>
    <t>What is the role of a Kubernetes Config Map?</t>
  </si>
  <si>
    <t>How can you expose a Kubernetes deployment to the outside world?</t>
  </si>
  <si>
    <t>What is a Stateful Set in Kubernetes?</t>
  </si>
  <si>
    <t>Explain the difference between a Deployment and a Stateful Set?</t>
  </si>
  <si>
    <t>How does Kubernetes handle storage for applications?</t>
  </si>
  <si>
    <t>What is a Daemon Set in Kubernetes?</t>
  </si>
  <si>
    <t>Explain the concept of a rolling update in Kubernetes?</t>
  </si>
  <si>
    <t>What are Kubernetes labels and selectors?</t>
  </si>
  <si>
    <t>What is a Kubernetes Operator?</t>
  </si>
  <si>
    <t>How can you perform rolling updates with zero downtime in Kubernetes?</t>
  </si>
  <si>
    <t>What is Kubernetes Helm?</t>
  </si>
  <si>
    <t>How does Kubernetes handle security and access control?</t>
  </si>
  <si>
    <t>Pod Health and Status</t>
  </si>
  <si>
    <t>kubectl get pods -o wide
kubectl describe pod &lt;pod-name&gt; (Identify pending states, CrashLoopBackOff, ImagePullBackOff)</t>
  </si>
  <si>
    <t>Pod &amp; Container Logs</t>
  </si>
  <si>
    <t>kubectl logs &lt;pod-name&gt;
kubectl logs &lt;pod-name&gt; -p</t>
  </si>
  <si>
    <t>Resource Usage</t>
  </si>
  <si>
    <t>kubectl top pods
kubectl top nodes</t>
  </si>
  <si>
    <t>Node Problems</t>
  </si>
  <si>
    <t>kubectl get nodes
kubectl describe node &lt;node-name&gt; (Look for DiskPressure, MemoryPressure, or NotReady conditions)</t>
  </si>
  <si>
    <t>Deployments &amp; ReplicaSets</t>
  </si>
  <si>
    <t>kubectl describe deployment &lt;deployment-name&gt;
kubectl describe replicaset &lt;replicaset-name&gt;</t>
  </si>
  <si>
    <t>Services &amp; Networking</t>
  </si>
  <si>
    <t>kubectl describe service &lt;service-name&gt;
kubectl get endpoints &lt;service-name&gt;
Use curl or wget inside a pod to test service connectivity.
For DNS testing:
kubectl exec -it &lt;pod-name&gt; -- nslookup &lt;service-name&gt;.&lt;namespace&gt;.svc.cluster.local</t>
  </si>
  <si>
    <t>Network Policies</t>
  </si>
  <si>
    <t>kubectl describe networkpolicy (Check if traffic is being blocked between services)</t>
  </si>
  <si>
    <t>Thread Dumps (Java apps)</t>
  </si>
  <si>
    <t>kubectl exec -it &lt;pod-name&gt; -- /bin/sh
ps aux (find PID of Java process)
jstack &lt;pid&gt; &gt; /tmp/threaddump.txt
kubectl cp &lt;pod-name&gt;:/tmp/threaddump.txt ./</t>
  </si>
  <si>
    <t>Ephemeral Storage</t>
  </si>
  <si>
    <t>Temporary pod storage (logs, caches, scratch space)
Gets deleted when pod restarts or node reboots
Monitor with:
kubectl describe pod &lt;pod-name&gt; → check ephemeral-storage</t>
  </si>
  <si>
    <t>Helm (Package Management)</t>
  </si>
  <si>
    <t>Helm = Package manager for Kubernetes.
Helm Chart = Blueprint for app (Deployments, Services, ConfigMaps).</t>
  </si>
  <si>
    <t>Different Helm commands</t>
  </si>
  <si>
    <t>helm create &lt;chart-name&gt; → create a new chart
helm install &lt;release-name&gt; &lt;chart-name&gt; → install a chart
helm upgrade &lt;release-name&gt; &lt;chart-name&gt; → apply updates
helm rollback &lt;release-name&gt; &lt;revision&gt; → roll back deployment</t>
  </si>
  <si>
    <t>Packaging a Microservice with Helm</t>
  </si>
  <si>
    <t>Run helm create &lt;service-name&gt;
Edit values.yaml → configure image, env variables, replicas, resources
Update templates under /templates/ with Kubernetes manifests
Deploy with helm install &lt;release-name&gt; ./&lt;chart-folder&gt;
Manage with helm upgrade or helm rollback</t>
  </si>
  <si>
    <t>Microservices Networking setup</t>
  </si>
  <si>
    <t>kube-proxy → Internal traffic routing &amp; load balancing
CoreDNS → Service Discovery (DNS)
Ingress Controller (NGINX, Traefik) → Routing external traffic
LoadBalancer Service → External access</t>
  </si>
  <si>
    <t>What is the difference between a Deployment and a StatefulSet in Kubernetes?</t>
  </si>
  <si>
    <t>When should you use a StatefulSet instead of a Deployment?</t>
  </si>
  <si>
    <t>Can you attach a volume to a Deployment? If yes, how is it different from a StatefulSet?</t>
  </si>
  <si>
    <t>What could cause a StatefulSet pod to fail when rescheduled to a different availability zone?</t>
  </si>
  <si>
    <t>How do PV/PVC behave across zones in EKS or Kubernetes in general?</t>
  </si>
  <si>
    <t>What is a DaemonSet and when would you use it?</t>
  </si>
  <si>
    <t>If you want two pods per node (instead of one), what alternatives to DaemonSet can you use?</t>
  </si>
  <si>
    <t>What is a Pod Disruption Budget (PDB) and how is it useful?</t>
  </si>
  <si>
    <t>How do you handle certificate rotation in on-prem Kubernetes clusters?</t>
  </si>
  <si>
    <t>What are the challenges with scheduling pods in a multi-node, multi-AZ setup?</t>
  </si>
  <si>
    <t>How does the Kubernetes scheduler decide where to place pods?</t>
  </si>
  <si>
    <t>What happens when a StatefulSet pod cannot mount its volume after moving to another node?</t>
  </si>
  <si>
    <t>What happens inside Kubernetes when a Pod fails its liveness probe?</t>
  </si>
  <si>
    <t>What if readiness fails instead of liveness? How does traffic routing differ?</t>
  </si>
  <si>
    <t>Key Differences: Liveness vs Readiness</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</si>
</sst>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2" formatCode="_(&quot;$&quot;* #,##0_);_(&quot;$&quot;* \(#,##0\);_(&quot;$&quot;* &quot;-&quot;_);_(@_)"/>
    <numFmt numFmtId="44" formatCode="_(&quot;$&quot;* #,##0.00_);_(&quot;$&quot;* \(#,##0.00\);_(&quot;$&quot;* &quot;-&quot;??_);_(@_)"/>
    <numFmt numFmtId="176" formatCode="_ * #,##0.00_ ;_ * \-#,##0.00_ ;_ * &quot;-&quot;??_ ;_ @_ "/>
    <numFmt numFmtId="177" formatCode="_ * #,##0_ ;_ * \-#,##0_ ;_ * &quot;-&quot;_ ;_ @_ "/>
  </numFmts>
  <fonts count="23">
    <font>
      <sz val="11"/>
      <color theme="1"/>
      <name val="Calibri"/>
      <charset val="134"/>
      <scheme val="minor"/>
    </font>
    <font>
      <b/>
      <sz val="11"/>
      <color theme="0"/>
      <name val="Calibri"/>
      <charset val="134"/>
      <scheme val="minor"/>
    </font>
    <font>
      <b/>
      <sz val="11"/>
      <color theme="1"/>
      <name val="Calibri"/>
      <charset val="134"/>
      <scheme val="minor"/>
    </font>
    <font>
      <sz val="10.5"/>
      <color theme="1"/>
      <name val="Segoe UI"/>
      <charset val="134"/>
    </font>
    <font>
      <u/>
      <sz val="11"/>
      <color theme="10"/>
      <name val="Calibri"/>
      <charset val="134"/>
      <scheme val="minor"/>
    </font>
    <font>
      <u/>
      <sz val="11"/>
      <color rgb="FF800080"/>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3"/>
      <color theme="3"/>
      <name val="Calibri"/>
      <charset val="134"/>
      <scheme val="minor"/>
    </font>
    <font>
      <b/>
      <sz val="11"/>
      <color theme="3"/>
      <name val="Calibri"/>
      <charset val="134"/>
      <scheme val="minor"/>
    </font>
    <font>
      <sz val="11"/>
      <color rgb="FF3F3F76"/>
      <name val="Calibri"/>
      <charset val="0"/>
      <scheme val="minor"/>
    </font>
    <font>
      <b/>
      <sz val="11"/>
      <color rgb="FF3F3F3F"/>
      <name val="Calibri"/>
      <charset val="0"/>
      <scheme val="minor"/>
    </font>
    <font>
      <b/>
      <sz val="11"/>
      <color rgb="FFFA7D00"/>
      <name val="Calibri"/>
      <charset val="0"/>
      <scheme val="minor"/>
    </font>
    <font>
      <b/>
      <sz val="11"/>
      <color rgb="FFFFFFFF"/>
      <name val="Calibri"/>
      <charset val="0"/>
      <scheme val="minor"/>
    </font>
    <font>
      <sz val="11"/>
      <color rgb="FFFA7D00"/>
      <name val="Calibri"/>
      <charset val="0"/>
      <scheme val="minor"/>
    </font>
    <font>
      <b/>
      <sz val="11"/>
      <color theme="1"/>
      <name val="Calibri"/>
      <charset val="0"/>
      <scheme val="minor"/>
    </font>
    <font>
      <sz val="11"/>
      <color rgb="FF006100"/>
      <name val="Calibri"/>
      <charset val="0"/>
      <scheme val="minor"/>
    </font>
    <font>
      <sz val="11"/>
      <color rgb="FF9C0006"/>
      <name val="Calibri"/>
      <charset val="0"/>
      <scheme val="minor"/>
    </font>
    <font>
      <sz val="11"/>
      <color rgb="FF9C6500"/>
      <name val="Calibri"/>
      <charset val="0"/>
      <scheme val="minor"/>
    </font>
    <font>
      <sz val="11"/>
      <color theme="0"/>
      <name val="Calibri"/>
      <charset val="0"/>
      <scheme val="minor"/>
    </font>
    <font>
      <sz val="11"/>
      <color theme="1"/>
      <name val="Calibri"/>
      <charset val="0"/>
      <scheme val="minor"/>
    </font>
  </fonts>
  <fills count="35">
    <fill>
      <patternFill patternType="none"/>
    </fill>
    <fill>
      <patternFill patternType="gray125"/>
    </fill>
    <fill>
      <patternFill patternType="solid">
        <fgColor theme="4" tint="-0.249977111117893"/>
        <bgColor indexed="64"/>
      </patternFill>
    </fill>
    <fill>
      <patternFill patternType="solid">
        <fgColor theme="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176"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177" fontId="0" fillId="0" borderId="0" applyFont="0" applyFill="0" applyBorder="0" applyAlignment="0" applyProtection="0">
      <alignment vertical="center"/>
    </xf>
    <xf numFmtId="42" fontId="0" fillId="0" borderId="0" applyFont="0" applyFill="0" applyBorder="0" applyAlignment="0" applyProtection="0">
      <alignment vertical="center"/>
    </xf>
    <xf numFmtId="0" fontId="4" fillId="0" borderId="0" applyNumberFormat="0" applyFill="0" applyBorder="0" applyAlignment="0" applyProtection="0"/>
    <xf numFmtId="0" fontId="5" fillId="0" borderId="0" applyNumberFormat="0" applyFill="0" applyBorder="0" applyAlignment="0" applyProtection="0">
      <alignment vertical="center"/>
    </xf>
    <xf numFmtId="0" fontId="0" fillId="4" borderId="5" applyNumberFormat="0" applyFont="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6" applyNumberFormat="0" applyFill="0" applyAlignment="0" applyProtection="0">
      <alignment vertical="center"/>
    </xf>
    <xf numFmtId="0" fontId="10" fillId="0" borderId="6" applyNumberFormat="0" applyFill="0" applyAlignment="0" applyProtection="0">
      <alignment vertical="center"/>
    </xf>
    <xf numFmtId="0" fontId="11" fillId="0" borderId="7" applyNumberFormat="0" applyFill="0" applyAlignment="0" applyProtection="0">
      <alignment vertical="center"/>
    </xf>
    <xf numFmtId="0" fontId="11" fillId="0" borderId="0" applyNumberFormat="0" applyFill="0" applyBorder="0" applyAlignment="0" applyProtection="0">
      <alignment vertical="center"/>
    </xf>
    <xf numFmtId="0" fontId="12" fillId="5" borderId="8" applyNumberFormat="0" applyAlignment="0" applyProtection="0">
      <alignment vertical="center"/>
    </xf>
    <xf numFmtId="0" fontId="13" fillId="6" borderId="9" applyNumberFormat="0" applyAlignment="0" applyProtection="0">
      <alignment vertical="center"/>
    </xf>
    <xf numFmtId="0" fontId="14" fillId="6" borderId="8" applyNumberFormat="0" applyAlignment="0" applyProtection="0">
      <alignment vertical="center"/>
    </xf>
    <xf numFmtId="0" fontId="15" fillId="7" borderId="10" applyNumberFormat="0" applyAlignment="0" applyProtection="0">
      <alignment vertical="center"/>
    </xf>
    <xf numFmtId="0" fontId="16" fillId="0" borderId="11" applyNumberFormat="0" applyFill="0" applyAlignment="0" applyProtection="0">
      <alignment vertical="center"/>
    </xf>
    <xf numFmtId="0" fontId="17" fillId="0" borderId="12" applyNumberFormat="0" applyFill="0" applyAlignment="0" applyProtection="0">
      <alignment vertical="center"/>
    </xf>
    <xf numFmtId="0" fontId="18" fillId="8" borderId="0" applyNumberFormat="0" applyBorder="0" applyAlignment="0" applyProtection="0">
      <alignment vertical="center"/>
    </xf>
    <xf numFmtId="0" fontId="19" fillId="9" borderId="0" applyNumberFormat="0" applyBorder="0" applyAlignment="0" applyProtection="0">
      <alignment vertical="center"/>
    </xf>
    <xf numFmtId="0" fontId="20" fillId="10" borderId="0" applyNumberFormat="0" applyBorder="0" applyAlignment="0" applyProtection="0">
      <alignment vertical="center"/>
    </xf>
    <xf numFmtId="0" fontId="21" fillId="11" borderId="0" applyNumberFormat="0" applyBorder="0" applyAlignment="0" applyProtection="0">
      <alignment vertical="center"/>
    </xf>
    <xf numFmtId="0" fontId="22" fillId="12" borderId="0" applyNumberFormat="0" applyBorder="0" applyAlignment="0" applyProtection="0">
      <alignment vertical="center"/>
    </xf>
    <xf numFmtId="0" fontId="22" fillId="13" borderId="0" applyNumberFormat="0" applyBorder="0" applyAlignment="0" applyProtection="0">
      <alignment vertical="center"/>
    </xf>
    <xf numFmtId="0" fontId="21" fillId="14" borderId="0" applyNumberFormat="0" applyBorder="0" applyAlignment="0" applyProtection="0">
      <alignment vertical="center"/>
    </xf>
    <xf numFmtId="0" fontId="21" fillId="15" borderId="0" applyNumberFormat="0" applyBorder="0" applyAlignment="0" applyProtection="0">
      <alignment vertical="center"/>
    </xf>
    <xf numFmtId="0" fontId="22" fillId="16" borderId="0" applyNumberFormat="0" applyBorder="0" applyAlignment="0" applyProtection="0">
      <alignment vertical="center"/>
    </xf>
    <xf numFmtId="0" fontId="22" fillId="17" borderId="0" applyNumberFormat="0" applyBorder="0" applyAlignment="0" applyProtection="0">
      <alignment vertical="center"/>
    </xf>
    <xf numFmtId="0" fontId="21" fillId="18" borderId="0" applyNumberFormat="0" applyBorder="0" applyAlignment="0" applyProtection="0">
      <alignment vertical="center"/>
    </xf>
    <xf numFmtId="0" fontId="21" fillId="19" borderId="0" applyNumberFormat="0" applyBorder="0" applyAlignment="0" applyProtection="0">
      <alignment vertical="center"/>
    </xf>
    <xf numFmtId="0" fontId="22" fillId="20" borderId="0" applyNumberFormat="0" applyBorder="0" applyAlignment="0" applyProtection="0">
      <alignment vertical="center"/>
    </xf>
    <xf numFmtId="0" fontId="22" fillId="21" borderId="0" applyNumberFormat="0" applyBorder="0" applyAlignment="0" applyProtection="0">
      <alignment vertical="center"/>
    </xf>
    <xf numFmtId="0" fontId="21" fillId="22" borderId="0" applyNumberFormat="0" applyBorder="0" applyAlignment="0" applyProtection="0">
      <alignment vertical="center"/>
    </xf>
    <xf numFmtId="0" fontId="21" fillId="23" borderId="0" applyNumberFormat="0" applyBorder="0" applyAlignment="0" applyProtection="0">
      <alignment vertical="center"/>
    </xf>
    <xf numFmtId="0" fontId="22" fillId="24" borderId="0" applyNumberFormat="0" applyBorder="0" applyAlignment="0" applyProtection="0">
      <alignment vertical="center"/>
    </xf>
    <xf numFmtId="0" fontId="22" fillId="25" borderId="0" applyNumberFormat="0" applyBorder="0" applyAlignment="0" applyProtection="0">
      <alignment vertical="center"/>
    </xf>
    <xf numFmtId="0" fontId="21" fillId="26" borderId="0" applyNumberFormat="0" applyBorder="0" applyAlignment="0" applyProtection="0">
      <alignment vertical="center"/>
    </xf>
    <xf numFmtId="0" fontId="21" fillId="27" borderId="0" applyNumberFormat="0" applyBorder="0" applyAlignment="0" applyProtection="0">
      <alignment vertical="center"/>
    </xf>
    <xf numFmtId="0" fontId="22" fillId="28" borderId="0" applyNumberFormat="0" applyBorder="0" applyAlignment="0" applyProtection="0">
      <alignment vertical="center"/>
    </xf>
    <xf numFmtId="0" fontId="22" fillId="29" borderId="0" applyNumberFormat="0" applyBorder="0" applyAlignment="0" applyProtection="0">
      <alignment vertical="center"/>
    </xf>
    <xf numFmtId="0" fontId="21" fillId="30" borderId="0" applyNumberFormat="0" applyBorder="0" applyAlignment="0" applyProtection="0">
      <alignment vertical="center"/>
    </xf>
    <xf numFmtId="0" fontId="21" fillId="31" borderId="0" applyNumberFormat="0" applyBorder="0" applyAlignment="0" applyProtection="0">
      <alignment vertical="center"/>
    </xf>
    <xf numFmtId="0" fontId="22" fillId="32" borderId="0" applyNumberFormat="0" applyBorder="0" applyAlignment="0" applyProtection="0">
      <alignment vertical="center"/>
    </xf>
    <xf numFmtId="0" fontId="22" fillId="33" borderId="0" applyNumberFormat="0" applyBorder="0" applyAlignment="0" applyProtection="0">
      <alignment vertical="center"/>
    </xf>
    <xf numFmtId="0" fontId="21" fillId="34" borderId="0" applyNumberFormat="0" applyBorder="0" applyAlignment="0" applyProtection="0">
      <alignment vertical="center"/>
    </xf>
  </cellStyleXfs>
  <cellXfs count="23">
    <xf numFmtId="0" fontId="0" fillId="0" borderId="0" xfId="0"/>
    <xf numFmtId="0" fontId="1" fillId="2" borderId="0" xfId="0" applyFont="1" applyFill="1"/>
    <xf numFmtId="0" fontId="0" fillId="3" borderId="1" xfId="0" applyFont="1" applyFill="1" applyBorder="1"/>
    <xf numFmtId="0" fontId="2" fillId="3" borderId="1" xfId="0" applyFont="1" applyFill="1" applyBorder="1"/>
    <xf numFmtId="0" fontId="0" fillId="0" borderId="1" xfId="0" applyBorder="1"/>
    <xf numFmtId="0" fontId="0" fillId="0" borderId="1" xfId="0" applyBorder="1" applyAlignment="1">
      <alignment wrapText="1"/>
    </xf>
    <xf numFmtId="0" fontId="0" fillId="3" borderId="2" xfId="0" applyFont="1" applyFill="1" applyBorder="1"/>
    <xf numFmtId="0" fontId="0" fillId="0" borderId="0" xfId="0" applyAlignment="1">
      <alignment wrapText="1"/>
    </xf>
    <xf numFmtId="0" fontId="0" fillId="0" borderId="1" xfId="0" applyFont="1" applyBorder="1" applyAlignment="1">
      <alignment wrapText="1"/>
    </xf>
    <xf numFmtId="0" fontId="3" fillId="0" borderId="1" xfId="0" applyFont="1" applyBorder="1"/>
    <xf numFmtId="0" fontId="3" fillId="0" borderId="0" xfId="0" applyFont="1"/>
    <xf numFmtId="0" fontId="1" fillId="2" borderId="1" xfId="0" applyFont="1" applyFill="1" applyBorder="1"/>
    <xf numFmtId="0" fontId="2" fillId="0" borderId="1" xfId="0" applyFont="1" applyBorder="1" applyAlignment="1">
      <alignment wrapText="1"/>
    </xf>
    <xf numFmtId="0" fontId="0" fillId="0" borderId="3" xfId="0" applyBorder="1"/>
    <xf numFmtId="0" fontId="0" fillId="0" borderId="3" xfId="0" applyBorder="1" applyAlignment="1">
      <alignment horizontal="center"/>
    </xf>
    <xf numFmtId="0" fontId="0" fillId="0" borderId="0" xfId="0" applyAlignment="1">
      <alignment horizontal="center" vertical="top" wrapText="1"/>
    </xf>
    <xf numFmtId="0" fontId="0" fillId="0" borderId="2" xfId="0" applyBorder="1" applyAlignment="1">
      <alignment horizontal="center"/>
    </xf>
    <xf numFmtId="0" fontId="0" fillId="0" borderId="4" xfId="0" applyBorder="1" applyAlignment="1">
      <alignment horizontal="center"/>
    </xf>
    <xf numFmtId="0" fontId="0" fillId="0" borderId="3" xfId="0" applyBorder="1" applyAlignment="1">
      <alignment horizontal="center" wrapText="1"/>
    </xf>
    <xf numFmtId="0" fontId="0" fillId="0" borderId="2" xfId="0" applyBorder="1" applyAlignment="1">
      <alignment horizontal="center" wrapText="1"/>
    </xf>
    <xf numFmtId="0" fontId="0" fillId="0" borderId="4" xfId="0" applyBorder="1" applyAlignment="1">
      <alignment horizontal="center" wrapText="1"/>
    </xf>
    <xf numFmtId="0" fontId="0" fillId="0" borderId="0" xfId="0" applyAlignment="1">
      <alignment horizontal="center" wrapText="1"/>
    </xf>
    <xf numFmtId="0" fontId="0" fillId="0" borderId="1" xfId="0" applyBorder="1" applyAlignment="1">
      <alignment vertical="center" wrapText="1"/>
    </xf>
  </cellXfs>
  <cellStyles count="49">
    <cellStyle name="Normal" xfId="0" builtinId="0"/>
    <cellStyle name="Comma" xfId="1" builtinId="3"/>
    <cellStyle name="Currency" xfId="2" builtinId="4"/>
    <cellStyle name="Percent" xfId="3" builtinId="5"/>
    <cellStyle name="Comma [0]" xfId="4" builtinId="6"/>
    <cellStyle name="Currency [0]" xfId="5" builtinId="7"/>
    <cellStyle name="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 Type="http://schemas.openxmlformats.org/officeDocument/2006/relationships/image" Target="media/image5.jpeg"/><Relationship Id="rId47" Type="http://schemas.openxmlformats.org/officeDocument/2006/relationships/image" Target="media/image47.jpeg"/><Relationship Id="rId46" Type="http://schemas.openxmlformats.org/officeDocument/2006/relationships/image" Target="media/image46.jpeg"/><Relationship Id="rId45" Type="http://schemas.openxmlformats.org/officeDocument/2006/relationships/image" Target="media/image45.jpeg"/><Relationship Id="rId44" Type="http://schemas.openxmlformats.org/officeDocument/2006/relationships/image" Target="media/image44.jpeg"/><Relationship Id="rId43" Type="http://schemas.openxmlformats.org/officeDocument/2006/relationships/image" Target="media/image43.jpeg"/><Relationship Id="rId42" Type="http://schemas.openxmlformats.org/officeDocument/2006/relationships/image" Target="media/image42.jpeg"/><Relationship Id="rId41" Type="http://schemas.openxmlformats.org/officeDocument/2006/relationships/image" Target="media/image41.jpeg"/><Relationship Id="rId40" Type="http://schemas.openxmlformats.org/officeDocument/2006/relationships/image" Target="media/image40.jpeg"/><Relationship Id="rId4" Type="http://schemas.openxmlformats.org/officeDocument/2006/relationships/image" Target="media/image4.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3.jpeg"/><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_rels/workbook.xml.rels><?xml version="1.0" encoding="UTF-8" standalone="yes"?>
<Relationships xmlns="http://schemas.openxmlformats.org/package/2006/relationships"><Relationship Id="rId6" Type="http://schemas.openxmlformats.org/officeDocument/2006/relationships/styles" Target="styles.xml"/><Relationship Id="rId5" Type="http://www.wps.cn/officeDocument/2020/cellImage" Target="cellimages.xml"/><Relationship Id="rId4" Type="http://schemas.openxmlformats.org/officeDocument/2006/relationships/sharedStrings" Target="sharedString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54"/>
  <sheetViews>
    <sheetView zoomScale="80" zoomScaleNormal="80" topLeftCell="A3" workbookViewId="0">
      <selection activeCell="C3" sqref="C3"/>
    </sheetView>
  </sheetViews>
  <sheetFormatPr defaultColWidth="9" defaultRowHeight="14.5" outlineLevelCol="3"/>
  <cols>
    <col min="1" max="1" width="5.36363636363636" style="4" customWidth="1"/>
    <col min="2" max="2" width="94.6363636363636" style="4" customWidth="1"/>
    <col min="3" max="3" width="90.9090909090909" style="4" customWidth="1"/>
    <col min="4" max="4" width="71.8181818181818" style="4" customWidth="1"/>
    <col min="5" max="16384" width="9" style="4"/>
  </cols>
  <sheetData>
    <row r="1" spans="1:3">
      <c r="A1" s="11" t="s">
        <v>0</v>
      </c>
      <c r="B1" s="11" t="s">
        <v>1</v>
      </c>
      <c r="C1" s="11" t="s">
        <v>2</v>
      </c>
    </row>
    <row r="2" ht="134" customHeight="1" spans="1:3">
      <c r="A2" s="4">
        <v>1</v>
      </c>
      <c r="B2" s="4" t="s">
        <v>3</v>
      </c>
      <c r="C2" s="5" t="s">
        <v>4</v>
      </c>
    </row>
    <row r="3" ht="217.5" spans="1:4">
      <c r="A3" s="4">
        <v>2</v>
      </c>
      <c r="B3" s="4" t="s">
        <v>5</v>
      </c>
      <c r="C3" s="5" t="s">
        <v>6</v>
      </c>
      <c r="D3" s="5" t="s">
        <v>7</v>
      </c>
    </row>
    <row r="4" ht="246.5" spans="1:3">
      <c r="A4" s="4">
        <v>3</v>
      </c>
      <c r="B4" s="4" t="s">
        <v>8</v>
      </c>
      <c r="C4" s="5" t="s">
        <v>9</v>
      </c>
    </row>
    <row r="5" ht="29" spans="1:3">
      <c r="A5" s="4">
        <v>4</v>
      </c>
      <c r="B5" s="4" t="s">
        <v>10</v>
      </c>
      <c r="C5" s="5" t="s">
        <v>11</v>
      </c>
    </row>
    <row r="6" ht="43.5" spans="1:3">
      <c r="A6" s="4">
        <v>5</v>
      </c>
      <c r="B6" s="4" t="s">
        <v>12</v>
      </c>
      <c r="C6" s="5" t="s">
        <v>13</v>
      </c>
    </row>
    <row r="7" ht="145" spans="1:3">
      <c r="A7" s="4">
        <v>6</v>
      </c>
      <c r="B7" s="4" t="s">
        <v>14</v>
      </c>
      <c r="C7" s="12" t="s">
        <v>15</v>
      </c>
    </row>
    <row r="8" ht="43.5" spans="1:3">
      <c r="A8" s="4">
        <v>7</v>
      </c>
      <c r="B8" s="4" t="s">
        <v>16</v>
      </c>
      <c r="C8" s="5" t="s">
        <v>17</v>
      </c>
    </row>
    <row r="9" ht="29" spans="1:3">
      <c r="A9" s="4">
        <v>8</v>
      </c>
      <c r="B9" s="4" t="s">
        <v>18</v>
      </c>
      <c r="C9" s="5" t="s">
        <v>19</v>
      </c>
    </row>
    <row r="10" ht="159.5" spans="1:3">
      <c r="A10" s="4">
        <v>9</v>
      </c>
      <c r="B10" s="4" t="s">
        <v>20</v>
      </c>
      <c r="C10" s="12" t="s">
        <v>21</v>
      </c>
    </row>
    <row r="11" ht="29" spans="1:3">
      <c r="A11" s="4">
        <v>10</v>
      </c>
      <c r="B11" s="4" t="s">
        <v>22</v>
      </c>
      <c r="C11" s="5" t="s">
        <v>23</v>
      </c>
    </row>
    <row r="12" ht="87" spans="1:3">
      <c r="A12" s="4">
        <v>13</v>
      </c>
      <c r="B12" s="4" t="s">
        <v>24</v>
      </c>
      <c r="C12" s="5" t="s">
        <v>25</v>
      </c>
    </row>
    <row r="13" ht="314" customHeight="1" spans="1:3">
      <c r="A13" s="13"/>
      <c r="B13" t="s">
        <v>26</v>
      </c>
      <c r="C13" s="7" t="str">
        <f>_xlfn.DISPIMG("ID_33CF54FB6DFB4FE29A8714BB6F3E59C0",1)</f>
        <v>=DISPIMG("ID_33CF54FB6DFB4FE29A8714BB6F3E59C0",1)</v>
      </c>
    </row>
    <row r="14" ht="409.5" spans="1:3">
      <c r="A14" s="14">
        <v>14</v>
      </c>
      <c r="B14" s="15" t="s">
        <v>27</v>
      </c>
      <c r="C14" t="str">
        <f>_xlfn.DISPIMG("ID_C68D3222F40A4FEE800AFE404E1B035C",1)</f>
        <v>=DISPIMG("ID_C68D3222F40A4FEE800AFE404E1B035C",1)</v>
      </c>
    </row>
    <row r="15" ht="409.5" spans="1:3">
      <c r="A15" s="16"/>
      <c r="B15" s="15"/>
      <c r="C15" s="4" t="str">
        <f>_xlfn.DISPIMG("ID_05D69D1B444B4050B522A1B71F20CD55",1)</f>
        <v>=DISPIMG("ID_05D69D1B444B4050B522A1B71F20CD55",1)</v>
      </c>
    </row>
    <row r="16" ht="409.5" spans="1:3">
      <c r="A16" s="16"/>
      <c r="B16" s="15"/>
      <c r="C16" s="4" t="str">
        <f>_xlfn.DISPIMG("ID_1A08DCF8808B40DDABA30ECD3337958B",1)</f>
        <v>=DISPIMG("ID_1A08DCF8808B40DDABA30ECD3337958B",1)</v>
      </c>
    </row>
    <row r="17" ht="295.7" spans="1:3">
      <c r="A17" s="17"/>
      <c r="B17" s="15"/>
      <c r="C17" s="4" t="str">
        <f>_xlfn.DISPIMG("ID_AD980B00EF694BC18D5B7AECEF25AB5C",1)</f>
        <v>=DISPIMG("ID_AD980B00EF694BC18D5B7AECEF25AB5C",1)</v>
      </c>
    </row>
    <row r="18" ht="130.5" spans="1:3">
      <c r="A18" s="16"/>
      <c r="B18" s="15" t="s">
        <v>28</v>
      </c>
      <c r="C18" s="5" t="s">
        <v>29</v>
      </c>
    </row>
    <row r="19" ht="241" customHeight="1" spans="1:3">
      <c r="A19" s="16"/>
      <c r="B19" s="15" t="s">
        <v>30</v>
      </c>
      <c r="C19" s="5" t="str">
        <f>_xlfn.DISPIMG("ID_4EA91A7DF9ED44A8B37F5691E35F15B8",1)</f>
        <v>=DISPIMG("ID_4EA91A7DF9ED44A8B37F5691E35F15B8",1)</v>
      </c>
    </row>
    <row r="20" ht="241" customHeight="1" spans="1:3">
      <c r="A20" s="16"/>
      <c r="B20" s="15" t="s">
        <v>31</v>
      </c>
      <c r="C20" s="5" t="str">
        <f>_xlfn.DISPIMG("ID_4D7A6071C56B461193BEBEE1CB47B9C0",1)</f>
        <v>=DISPIMG("ID_4D7A6071C56B461193BEBEE1CB47B9C0",1)</v>
      </c>
    </row>
    <row r="21" ht="388" customHeight="1" spans="1:3">
      <c r="A21" s="16"/>
      <c r="B21" s="15" t="s">
        <v>32</v>
      </c>
      <c r="C21" s="5" t="str">
        <f>_xlfn.DISPIMG("ID_D81E294886D54AD78F28097CDB238658",1)</f>
        <v>=DISPIMG("ID_D81E294886D54AD78F28097CDB238658",1)</v>
      </c>
    </row>
    <row r="22" ht="388" customHeight="1" spans="1:3">
      <c r="A22" s="16"/>
      <c r="B22" s="15" t="s">
        <v>33</v>
      </c>
      <c r="C22" s="5" t="str">
        <f>_xlfn.DISPIMG("ID_C0DB34A6047F41BEA779A5E9ACDE80E2",1)</f>
        <v>=DISPIMG("ID_C0DB34A6047F41BEA779A5E9ACDE80E2",1)</v>
      </c>
    </row>
    <row r="23" ht="388" customHeight="1" spans="1:3">
      <c r="A23" s="16"/>
      <c r="B23" s="15" t="s">
        <v>34</v>
      </c>
      <c r="C23" s="5" t="str">
        <f>_xlfn.DISPIMG("ID_71CB0AAF8BAA4C74B21BC520E62E2FB8",1)</f>
        <v>=DISPIMG("ID_71CB0AAF8BAA4C74B21BC520E62E2FB8",1)</v>
      </c>
    </row>
    <row r="24" ht="409.5" spans="1:3">
      <c r="A24" s="14">
        <v>15</v>
      </c>
      <c r="B24" s="18" t="s">
        <v>35</v>
      </c>
      <c r="C24" s="4" t="str">
        <f>_xlfn.DISPIMG("ID_D69CABEE2FD04F88847017137809D6BB",1)</f>
        <v>=DISPIMG("ID_D69CABEE2FD04F88847017137809D6BB",1)</v>
      </c>
    </row>
    <row r="25" ht="409.5" spans="1:3">
      <c r="A25" s="16"/>
      <c r="B25" s="19"/>
      <c r="C25" s="4" t="str">
        <f>_xlfn.DISPIMG("ID_D70C858249EE4E1ABD8D5FDAF872F742",1)</f>
        <v>=DISPIMG("ID_D70C858249EE4E1ABD8D5FDAF872F742",1)</v>
      </c>
    </row>
    <row r="26" ht="409.5" spans="1:3">
      <c r="A26" s="17"/>
      <c r="B26" s="20"/>
      <c r="C26" s="4" t="str">
        <f>_xlfn.DISPIMG("ID_50A03BC598784E8A9BAB493992524661",1)</f>
        <v>=DISPIMG("ID_50A03BC598784E8A9BAB493992524661",1)</v>
      </c>
    </row>
    <row r="27" ht="224" spans="1:3">
      <c r="A27" s="4">
        <v>16</v>
      </c>
      <c r="B27" s="4" t="s">
        <v>36</v>
      </c>
      <c r="C27" s="4" t="str">
        <f>_xlfn.DISPIMG("ID_656E36A2E9A042C489B111447E093310",1)</f>
        <v>=DISPIMG("ID_656E36A2E9A042C489B111447E093310",1)</v>
      </c>
    </row>
    <row r="28" ht="409.5" spans="1:3">
      <c r="A28" s="4">
        <v>17</v>
      </c>
      <c r="B28" s="4" t="s">
        <v>37</v>
      </c>
      <c r="C28" s="4" t="str">
        <f>_xlfn.DISPIMG("ID_CC34825F2F8D4D51ADDA6856F0B592C2",1)</f>
        <v>=DISPIMG("ID_CC34825F2F8D4D51ADDA6856F0B592C2",1)</v>
      </c>
    </row>
    <row r="29" ht="259.5" spans="1:4">
      <c r="A29" s="4">
        <v>18</v>
      </c>
      <c r="B29" s="4" t="s">
        <v>38</v>
      </c>
      <c r="C29" s="4" t="str">
        <f>_xlfn.DISPIMG("ID_3DC3F7517BB240669D350667347145A4",1)</f>
        <v>=DISPIMG("ID_3DC3F7517BB240669D350667347145A4",1)</v>
      </c>
      <c r="D29" s="4" t="str">
        <f>_xlfn.DISPIMG("ID_442D4D8C94264D4CAD3B383C3BCB7BBE",1)</f>
        <v>=DISPIMG("ID_442D4D8C94264D4CAD3B383C3BCB7BBE",1)</v>
      </c>
    </row>
    <row r="30" ht="409.5" spans="1:3">
      <c r="A30" s="4">
        <v>19</v>
      </c>
      <c r="B30" s="4" t="s">
        <v>39</v>
      </c>
      <c r="C30" s="4" t="str">
        <f>_xlfn.DISPIMG("ID_8DEA6924815241B9834BD3401F933B94",1)</f>
        <v>=DISPIMG("ID_8DEA6924815241B9834BD3401F933B94",1)</v>
      </c>
    </row>
    <row r="31" ht="409.5" spans="1:3">
      <c r="A31" s="4">
        <v>20</v>
      </c>
      <c r="B31" s="4" t="s">
        <v>40</v>
      </c>
      <c r="C31" s="4" t="str">
        <f>_xlfn.DISPIMG("ID_E66CC50BC48048B2A5ADD55E5B2E83AC",1)</f>
        <v>=DISPIMG("ID_E66CC50BC48048B2A5ADD55E5B2E83AC",1)</v>
      </c>
    </row>
    <row r="32" ht="409.5" spans="1:3">
      <c r="A32" s="14">
        <v>21</v>
      </c>
      <c r="B32" s="14" t="s">
        <v>41</v>
      </c>
      <c r="C32" s="4" t="str">
        <f>_xlfn.DISPIMG("ID_144FEF3503B54CAD92EDD1A2562D4FD9",1)</f>
        <v>=DISPIMG("ID_144FEF3503B54CAD92EDD1A2562D4FD9",1)</v>
      </c>
    </row>
    <row r="33" ht="409.5" spans="1:3">
      <c r="A33" s="17"/>
      <c r="B33" s="17"/>
      <c r="C33" s="4" t="str">
        <f>_xlfn.DISPIMG("ID_78E84803AA6141E3BD305B495EC4ABB1",1)</f>
        <v>=DISPIMG("ID_78E84803AA6141E3BD305B495EC4ABB1",1)</v>
      </c>
    </row>
    <row r="34" ht="409.5" spans="1:3">
      <c r="A34" s="14">
        <v>22</v>
      </c>
      <c r="B34" s="18" t="s">
        <v>42</v>
      </c>
      <c r="C34" s="4" t="str">
        <f>_xlfn.DISPIMG("ID_BCADD98CED1E45DE8BAD116353F2E764",1)</f>
        <v>=DISPIMG("ID_BCADD98CED1E45DE8BAD116353F2E764",1)</v>
      </c>
    </row>
    <row r="35" ht="300.5" spans="1:3">
      <c r="A35" s="16"/>
      <c r="B35" s="19"/>
      <c r="C35" s="4" t="str">
        <f>_xlfn.DISPIMG("ID_2AF243F2B81D4E3FBA63FE59015DF5BF",1)</f>
        <v>=DISPIMG("ID_2AF243F2B81D4E3FBA63FE59015DF5BF",1)</v>
      </c>
    </row>
    <row r="36" ht="407" spans="1:3">
      <c r="A36" s="17"/>
      <c r="B36" s="20"/>
      <c r="C36" s="4" t="str">
        <f>_xlfn.DISPIMG("ID_1346B610B4D34B388E9950C54741FC07",1)</f>
        <v>=DISPIMG("ID_1346B610B4D34B388E9950C54741FC07",1)</v>
      </c>
    </row>
    <row r="37" ht="263.95" spans="1:3">
      <c r="A37" s="17"/>
      <c r="B37" s="21" t="s">
        <v>43</v>
      </c>
      <c r="C37" s="4" t="str">
        <f>_xlfn.DISPIMG("ID_3CA3850E6FE0401D87C5563ECEA254D8",1)</f>
        <v>=DISPIMG("ID_3CA3850E6FE0401D87C5563ECEA254D8",1)</v>
      </c>
    </row>
    <row r="38" ht="409.5" spans="2:3">
      <c r="B38" s="4" t="s">
        <v>44</v>
      </c>
      <c r="C38" s="4" t="str">
        <f>_xlfn.DISPIMG("ID_3DB84505C3C74D2C9A54C0EA86C7517F",1)</f>
        <v>=DISPIMG("ID_3DB84505C3C74D2C9A54C0EA86C7517F",1)</v>
      </c>
    </row>
    <row r="39" spans="2:3">
      <c r="B39" s="4" t="s">
        <v>45</v>
      </c>
      <c r="C39" s="4" t="s">
        <v>46</v>
      </c>
    </row>
    <row r="40" ht="72.5" spans="2:3">
      <c r="B40" s="4" t="s">
        <v>47</v>
      </c>
      <c r="C40" s="5" t="s">
        <v>48</v>
      </c>
    </row>
    <row r="41" ht="219.4" spans="2:3">
      <c r="B41" s="4" t="s">
        <v>49</v>
      </c>
      <c r="C41" s="4" t="str">
        <f>_xlfn.DISPIMG("ID_93FEA7C45A234543A73C47F9536C5819",1)</f>
        <v>=DISPIMG("ID_93FEA7C45A234543A73C47F9536C5819",1)</v>
      </c>
    </row>
    <row r="42" ht="135.75" spans="2:3">
      <c r="B42" s="4" t="s">
        <v>50</v>
      </c>
      <c r="C42" s="4" t="str">
        <f>_xlfn.DISPIMG("ID_60510A0B327C437686DDA31E82190C60",1)</f>
        <v>=DISPIMG("ID_60510A0B327C437686DDA31E82190C60",1)</v>
      </c>
    </row>
    <row r="43" spans="2:2">
      <c r="B43" s="4" t="s">
        <v>51</v>
      </c>
    </row>
    <row r="44" spans="2:2">
      <c r="B44" s="4" t="s">
        <v>52</v>
      </c>
    </row>
    <row r="45" ht="101.5" spans="2:3">
      <c r="B45" s="4" t="s">
        <v>53</v>
      </c>
      <c r="C45" s="5" t="s">
        <v>54</v>
      </c>
    </row>
    <row r="46" ht="409.5" spans="2:3">
      <c r="B46" s="4" t="s">
        <v>55</v>
      </c>
      <c r="C46" s="4" t="str">
        <f>_xlfn.DISPIMG("ID_AE25EB25C5BC42458E821ACEA8D3ED84",1)</f>
        <v>=DISPIMG("ID_AE25EB25C5BC42458E821ACEA8D3ED84",1)</v>
      </c>
    </row>
    <row r="47" ht="72.5" spans="2:3">
      <c r="B47" s="4" t="s">
        <v>56</v>
      </c>
      <c r="C47" s="5" t="s">
        <v>57</v>
      </c>
    </row>
    <row r="48" ht="72.5" spans="2:3">
      <c r="B48" s="4" t="s">
        <v>58</v>
      </c>
      <c r="C48" s="5" t="s">
        <v>59</v>
      </c>
    </row>
    <row r="49" ht="72.5" spans="2:3">
      <c r="B49" s="4" t="s">
        <v>60</v>
      </c>
      <c r="C49" s="5" t="s">
        <v>61</v>
      </c>
    </row>
    <row r="50" ht="72.5" spans="2:3">
      <c r="B50" s="4" t="s">
        <v>62</v>
      </c>
      <c r="C50" s="5" t="s">
        <v>63</v>
      </c>
    </row>
    <row r="51" ht="116" spans="2:3">
      <c r="B51" s="4" t="s">
        <v>64</v>
      </c>
      <c r="C51" s="5" t="s">
        <v>65</v>
      </c>
    </row>
    <row r="52" ht="58" spans="2:3">
      <c r="B52" s="4" t="s">
        <v>66</v>
      </c>
      <c r="C52" s="22" t="s">
        <v>67</v>
      </c>
    </row>
    <row r="53" ht="159.5" spans="2:3">
      <c r="B53" s="4" t="s">
        <v>68</v>
      </c>
      <c r="C53" s="5" t="s">
        <v>69</v>
      </c>
    </row>
    <row r="54" ht="145" spans="2:3">
      <c r="B54" t="s">
        <v>70</v>
      </c>
      <c r="C54" s="5" t="s">
        <v>71</v>
      </c>
    </row>
  </sheetData>
  <mergeCells count="8">
    <mergeCell ref="A14:A17"/>
    <mergeCell ref="A24:A26"/>
    <mergeCell ref="A32:A33"/>
    <mergeCell ref="A34:A36"/>
    <mergeCell ref="B14:B17"/>
    <mergeCell ref="B24:B26"/>
    <mergeCell ref="B32:B33"/>
    <mergeCell ref="B34:B36"/>
  </mergeCells>
  <pageMargins left="0.7" right="0.7" top="0.75" bottom="0.75" header="0.3" footer="0.3"/>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75"/>
  <sheetViews>
    <sheetView tabSelected="1" zoomScale="80" zoomScaleNormal="80" topLeftCell="A214" workbookViewId="0">
      <selection activeCell="C214" sqref="C214"/>
    </sheetView>
  </sheetViews>
  <sheetFormatPr defaultColWidth="255.363636363636" defaultRowHeight="14.5" outlineLevelCol="2"/>
  <cols>
    <col min="1" max="1" width="7.63636363636364" customWidth="1"/>
    <col min="2" max="2" width="127.954545454545" customWidth="1"/>
    <col min="3" max="3" width="131.363636363636" customWidth="1"/>
  </cols>
  <sheetData>
    <row r="1" spans="1:3">
      <c r="A1" s="1" t="s">
        <v>0</v>
      </c>
      <c r="B1" s="1" t="s">
        <v>1</v>
      </c>
      <c r="C1" s="1" t="s">
        <v>2</v>
      </c>
    </row>
    <row r="2" customFormat="1" ht="387.95" spans="1:3">
      <c r="A2" s="2">
        <v>1</v>
      </c>
      <c r="B2" s="2" t="s">
        <v>72</v>
      </c>
      <c r="C2" s="3" t="str">
        <f>_xlfn.DISPIMG("ID_8D4F1E7F2B014CF993F8447293EC8AB1",1)</f>
        <v>=DISPIMG("ID_8D4F1E7F2B014CF993F8447293EC8AB1",1)</v>
      </c>
    </row>
    <row r="3" customFormat="1" ht="29" spans="1:3">
      <c r="A3" s="4">
        <v>2</v>
      </c>
      <c r="B3" s="4" t="s">
        <v>73</v>
      </c>
      <c r="C3" s="5" t="s">
        <v>74</v>
      </c>
    </row>
    <row r="4" ht="87" spans="1:3">
      <c r="A4" s="4">
        <v>3</v>
      </c>
      <c r="B4" s="4" t="s">
        <v>75</v>
      </c>
      <c r="C4" s="5" t="s">
        <v>76</v>
      </c>
    </row>
    <row r="5" ht="260" customHeight="1" spans="1:3">
      <c r="A5" s="6">
        <v>4</v>
      </c>
      <c r="B5" t="s">
        <v>77</v>
      </c>
      <c r="C5" s="7" t="str">
        <f>_xlfn.DISPIMG("ID_C32D885E404845B5840F2C086B70E924",1)</f>
        <v>=DISPIMG("ID_C32D885E404845B5840F2C086B70E924",1)</v>
      </c>
    </row>
    <row r="6" ht="402.25" spans="1:3">
      <c r="A6" s="4">
        <v>5</v>
      </c>
      <c r="B6" s="4" t="s">
        <v>78</v>
      </c>
      <c r="C6" s="5" t="str">
        <f>_xlfn.DISPIMG("ID_DC49E94BB9054A8A967F6972163EBCD7",1)</f>
        <v>=DISPIMG("ID_DC49E94BB9054A8A967F6972163EBCD7",1)</v>
      </c>
    </row>
    <row r="7" ht="29" spans="1:3">
      <c r="A7" s="4">
        <v>6</v>
      </c>
      <c r="B7" s="4" t="s">
        <v>79</v>
      </c>
      <c r="C7" s="5" t="s">
        <v>80</v>
      </c>
    </row>
    <row r="8" ht="29" spans="1:3">
      <c r="A8" s="2">
        <v>7</v>
      </c>
      <c r="B8" s="4" t="s">
        <v>81</v>
      </c>
      <c r="C8" s="5" t="s">
        <v>82</v>
      </c>
    </row>
    <row r="9" ht="29" spans="1:3">
      <c r="A9" s="4">
        <v>8</v>
      </c>
      <c r="B9" s="4" t="s">
        <v>83</v>
      </c>
      <c r="C9" s="5" t="s">
        <v>84</v>
      </c>
    </row>
    <row r="10" ht="43.5" spans="1:3">
      <c r="A10" s="4">
        <v>9</v>
      </c>
      <c r="B10" s="4" t="s">
        <v>85</v>
      </c>
      <c r="C10" s="5" t="s">
        <v>86</v>
      </c>
    </row>
    <row r="11" ht="29" spans="1:3">
      <c r="A11" s="2">
        <v>10</v>
      </c>
      <c r="B11" s="4" t="s">
        <v>87</v>
      </c>
      <c r="C11" s="5" t="s">
        <v>88</v>
      </c>
    </row>
    <row r="12" ht="29" spans="1:3">
      <c r="A12" s="4">
        <v>11</v>
      </c>
      <c r="B12" s="4" t="s">
        <v>89</v>
      </c>
      <c r="C12" s="5" t="s">
        <v>90</v>
      </c>
    </row>
    <row r="13" ht="29" spans="1:3">
      <c r="A13" s="4">
        <v>12</v>
      </c>
      <c r="B13" s="4" t="s">
        <v>91</v>
      </c>
      <c r="C13" s="5" t="s">
        <v>92</v>
      </c>
    </row>
    <row r="14" ht="29" spans="1:3">
      <c r="A14" s="2">
        <v>13</v>
      </c>
      <c r="B14" s="4" t="s">
        <v>93</v>
      </c>
      <c r="C14" s="5" t="s">
        <v>94</v>
      </c>
    </row>
    <row r="15" ht="29" spans="1:3">
      <c r="A15" s="4">
        <v>14</v>
      </c>
      <c r="B15" s="4" t="s">
        <v>95</v>
      </c>
      <c r="C15" s="5" t="s">
        <v>96</v>
      </c>
    </row>
    <row r="16" ht="116" spans="1:3">
      <c r="A16" s="4">
        <v>15</v>
      </c>
      <c r="B16" s="4" t="s">
        <v>97</v>
      </c>
      <c r="C16" s="5" t="s">
        <v>98</v>
      </c>
    </row>
    <row r="17" spans="1:3">
      <c r="A17" s="2">
        <v>16</v>
      </c>
      <c r="B17" s="4" t="s">
        <v>99</v>
      </c>
      <c r="C17" s="4" t="s">
        <v>100</v>
      </c>
    </row>
    <row r="18" ht="58" spans="1:3">
      <c r="A18" s="4">
        <v>17</v>
      </c>
      <c r="B18" s="4" t="s">
        <v>101</v>
      </c>
      <c r="C18" s="5" t="s">
        <v>102</v>
      </c>
    </row>
    <row r="19" ht="43.5" spans="1:3">
      <c r="A19" s="4">
        <v>18</v>
      </c>
      <c r="B19" s="4" t="s">
        <v>103</v>
      </c>
      <c r="C19" s="5" t="s">
        <v>104</v>
      </c>
    </row>
    <row r="20" ht="43.5" spans="1:3">
      <c r="A20" s="2">
        <v>19</v>
      </c>
      <c r="B20" s="4" t="s">
        <v>105</v>
      </c>
      <c r="C20" s="5" t="s">
        <v>106</v>
      </c>
    </row>
    <row r="21" ht="72.5" spans="1:3">
      <c r="A21" s="4">
        <v>20</v>
      </c>
      <c r="B21" s="4" t="s">
        <v>107</v>
      </c>
      <c r="C21" s="5" t="s">
        <v>108</v>
      </c>
    </row>
    <row r="22" ht="43.5" spans="1:3">
      <c r="A22" s="4">
        <v>21</v>
      </c>
      <c r="B22" s="4" t="s">
        <v>109</v>
      </c>
      <c r="C22" s="5" t="s">
        <v>110</v>
      </c>
    </row>
    <row r="23" ht="43.5" spans="1:3">
      <c r="A23" s="2">
        <v>22</v>
      </c>
      <c r="B23" s="4" t="s">
        <v>111</v>
      </c>
      <c r="C23" s="5" t="s">
        <v>112</v>
      </c>
    </row>
    <row r="24" ht="29" spans="1:3">
      <c r="A24" s="4">
        <v>23</v>
      </c>
      <c r="B24" s="4" t="s">
        <v>113</v>
      </c>
      <c r="C24" s="5" t="s">
        <v>114</v>
      </c>
    </row>
    <row r="25" ht="87" spans="1:3">
      <c r="A25" s="4">
        <v>24</v>
      </c>
      <c r="B25" s="4" t="s">
        <v>115</v>
      </c>
      <c r="C25" s="8" t="s">
        <v>116</v>
      </c>
    </row>
    <row r="26" spans="1:3">
      <c r="A26" s="4">
        <v>25</v>
      </c>
      <c r="B26" s="4" t="s">
        <v>117</v>
      </c>
      <c r="C26" s="8"/>
    </row>
    <row r="27" spans="1:3">
      <c r="A27" s="4">
        <v>26</v>
      </c>
      <c r="B27" s="4" t="s">
        <v>118</v>
      </c>
      <c r="C27" s="8"/>
    </row>
    <row r="28" ht="409" customHeight="1" spans="1:3">
      <c r="A28" s="2">
        <v>25</v>
      </c>
      <c r="B28" s="5" t="s">
        <v>119</v>
      </c>
      <c r="C28" s="5" t="str">
        <f>_xlfn.DISPIMG("ID_C478AE0657DF46A19F5782254213A29B",1)</f>
        <v>=DISPIMG("ID_C478AE0657DF46A19F5782254213A29B",1)</v>
      </c>
    </row>
    <row r="29" ht="58" spans="1:3">
      <c r="A29" s="4">
        <v>26</v>
      </c>
      <c r="B29" s="4" t="s">
        <v>120</v>
      </c>
      <c r="C29" s="5" t="s">
        <v>121</v>
      </c>
    </row>
    <row r="30" ht="72.5" spans="1:3">
      <c r="A30" s="4">
        <v>27</v>
      </c>
      <c r="B30" s="4" t="s">
        <v>122</v>
      </c>
      <c r="C30" s="5" t="s">
        <v>123</v>
      </c>
    </row>
    <row r="31" ht="409" customHeight="1" spans="1:3">
      <c r="A31" s="2">
        <v>28</v>
      </c>
      <c r="B31" s="5" t="s">
        <v>124</v>
      </c>
      <c r="C31" s="5" t="str">
        <f>_xlfn.DISPIMG("ID_7F417F4501F147B4A7977B67C48444BD",1)</f>
        <v>=DISPIMG("ID_7F417F4501F147B4A7977B67C48444BD",1)</v>
      </c>
    </row>
    <row r="32" ht="332" spans="1:3">
      <c r="A32" s="4">
        <v>29</v>
      </c>
      <c r="B32" s="4" t="s">
        <v>125</v>
      </c>
      <c r="C32" s="5" t="str">
        <f>_xlfn.DISPIMG("ID_AF458333D856492882B36C242175B6F5",1)</f>
        <v>=DISPIMG("ID_AF458333D856492882B36C242175B6F5",1)</v>
      </c>
    </row>
    <row r="33" ht="409" customHeight="1" spans="1:3">
      <c r="A33" s="4">
        <v>30</v>
      </c>
      <c r="B33" s="4" t="s">
        <v>126</v>
      </c>
      <c r="C33" s="4" t="str">
        <f>_xlfn.DISPIMG("ID_34869B64B9414C4BB8E7E79BD018881B",1)</f>
        <v>=DISPIMG("ID_34869B64B9414C4BB8E7E79BD018881B",1)</v>
      </c>
    </row>
    <row r="34" spans="1:3">
      <c r="A34" s="2">
        <v>31</v>
      </c>
      <c r="B34" s="4" t="s">
        <v>127</v>
      </c>
      <c r="C34" s="5" t="s">
        <v>128</v>
      </c>
    </row>
    <row r="35" spans="1:3">
      <c r="A35" s="4">
        <v>32</v>
      </c>
      <c r="B35" s="4" t="s">
        <v>129</v>
      </c>
      <c r="C35" s="5" t="s">
        <v>130</v>
      </c>
    </row>
    <row r="36" ht="87" spans="1:3">
      <c r="A36" s="4">
        <v>33</v>
      </c>
      <c r="B36" s="4" t="s">
        <v>131</v>
      </c>
      <c r="C36" s="5" t="s">
        <v>132</v>
      </c>
    </row>
    <row r="37" ht="72.5" spans="1:3">
      <c r="A37" s="2">
        <v>34</v>
      </c>
      <c r="B37" s="4" t="s">
        <v>133</v>
      </c>
      <c r="C37" s="5" t="s">
        <v>134</v>
      </c>
    </row>
    <row r="38" ht="409.5" spans="1:3">
      <c r="A38" s="4">
        <v>35</v>
      </c>
      <c r="B38" s="4" t="s">
        <v>135</v>
      </c>
      <c r="C38" s="5" t="s">
        <v>136</v>
      </c>
    </row>
    <row r="39" ht="58" spans="1:3">
      <c r="A39" s="4">
        <v>36</v>
      </c>
      <c r="B39" s="4" t="s">
        <v>137</v>
      </c>
      <c r="C39" s="5" t="s">
        <v>138</v>
      </c>
    </row>
    <row r="40" ht="43.5" spans="1:3">
      <c r="A40" s="2">
        <v>37</v>
      </c>
      <c r="B40" s="4" t="s">
        <v>139</v>
      </c>
      <c r="C40" s="5" t="s">
        <v>140</v>
      </c>
    </row>
    <row r="41" ht="101.5" spans="1:3">
      <c r="A41" s="4">
        <v>38</v>
      </c>
      <c r="B41" s="4" t="s">
        <v>141</v>
      </c>
      <c r="C41" s="5" t="s">
        <v>142</v>
      </c>
    </row>
    <row r="42" ht="58" spans="1:3">
      <c r="A42" s="4">
        <v>39</v>
      </c>
      <c r="B42" s="4" t="s">
        <v>143</v>
      </c>
      <c r="C42" s="5" t="s">
        <v>144</v>
      </c>
    </row>
    <row r="43" spans="1:3">
      <c r="A43" s="2">
        <v>40</v>
      </c>
      <c r="B43" s="4" t="s">
        <v>145</v>
      </c>
      <c r="C43" s="4" t="s">
        <v>146</v>
      </c>
    </row>
    <row r="44" spans="1:3">
      <c r="A44" s="4">
        <v>41</v>
      </c>
      <c r="B44" s="4" t="s">
        <v>147</v>
      </c>
      <c r="C44" s="4" t="s">
        <v>148</v>
      </c>
    </row>
    <row r="45" ht="275.5" spans="1:3">
      <c r="A45" s="4">
        <v>42</v>
      </c>
      <c r="B45" s="4" t="s">
        <v>149</v>
      </c>
      <c r="C45" s="5" t="s">
        <v>150</v>
      </c>
    </row>
    <row r="46" ht="368" customHeight="1" spans="1:3">
      <c r="A46" s="2">
        <v>43</v>
      </c>
      <c r="B46" s="4" t="s">
        <v>151</v>
      </c>
      <c r="C46" s="5" t="str">
        <f>_xlfn.DISPIMG("ID_AB6E4716199E477E9CF12D2DB5D079DE",1)</f>
        <v>=DISPIMG("ID_AB6E4716199E477E9CF12D2DB5D079DE",1)</v>
      </c>
    </row>
    <row r="47" ht="203" spans="1:3">
      <c r="A47" s="4">
        <v>44</v>
      </c>
      <c r="B47" s="4" t="s">
        <v>152</v>
      </c>
      <c r="C47" s="5" t="s">
        <v>153</v>
      </c>
    </row>
    <row r="48" ht="409.5" spans="1:3">
      <c r="A48" s="4">
        <v>45</v>
      </c>
      <c r="B48" s="4" t="s">
        <v>154</v>
      </c>
      <c r="C48" s="5" t="str">
        <f>_xlfn.DISPIMG("ID_72AC4DE1A85A48B9AA85CA7580948524",1)</f>
        <v>=DISPIMG("ID_72AC4DE1A85A48B9AA85CA7580948524",1)</v>
      </c>
    </row>
    <row r="49" ht="72.5" spans="1:3">
      <c r="A49" s="2">
        <v>46</v>
      </c>
      <c r="B49" s="4" t="s">
        <v>155</v>
      </c>
      <c r="C49" s="5" t="s">
        <v>156</v>
      </c>
    </row>
    <row r="50" ht="286" customHeight="1" spans="1:3">
      <c r="A50" s="4">
        <v>47</v>
      </c>
      <c r="B50" s="4" t="s">
        <v>157</v>
      </c>
      <c r="C50" s="5" t="str">
        <f>_xlfn.DISPIMG("ID_B2762E5431E24124BC9445EB5CB43D40",1)</f>
        <v>=DISPIMG("ID_B2762E5431E24124BC9445EB5CB43D40",1)</v>
      </c>
    </row>
    <row r="51" ht="43.5" spans="1:3">
      <c r="A51" s="4">
        <v>48</v>
      </c>
      <c r="B51" s="4" t="s">
        <v>158</v>
      </c>
      <c r="C51" s="5" t="s">
        <v>159</v>
      </c>
    </row>
    <row r="52" ht="43.5" spans="1:3">
      <c r="A52" s="2">
        <v>49</v>
      </c>
      <c r="B52" s="4" t="s">
        <v>160</v>
      </c>
      <c r="C52" s="5" t="s">
        <v>161</v>
      </c>
    </row>
    <row r="53" ht="43.5" spans="1:3">
      <c r="A53" s="4">
        <v>50</v>
      </c>
      <c r="B53" s="4" t="s">
        <v>162</v>
      </c>
      <c r="C53" s="5" t="s">
        <v>163</v>
      </c>
    </row>
    <row r="54" ht="43.5" spans="1:3">
      <c r="A54" s="4">
        <v>51</v>
      </c>
      <c r="B54" s="4" t="s">
        <v>164</v>
      </c>
      <c r="C54" s="5" t="s">
        <v>165</v>
      </c>
    </row>
    <row r="55" ht="43.5" spans="1:3">
      <c r="A55" s="2">
        <v>52</v>
      </c>
      <c r="B55" s="4" t="s">
        <v>166</v>
      </c>
      <c r="C55" s="5" t="s">
        <v>167</v>
      </c>
    </row>
    <row r="56" ht="43.5" spans="1:3">
      <c r="A56" s="4">
        <v>53</v>
      </c>
      <c r="B56" s="4" t="s">
        <v>168</v>
      </c>
      <c r="C56" s="5" t="s">
        <v>169</v>
      </c>
    </row>
    <row r="57" ht="29" spans="1:3">
      <c r="A57" s="4">
        <v>54</v>
      </c>
      <c r="B57" s="4" t="s">
        <v>170</v>
      </c>
      <c r="C57" s="5" t="s">
        <v>171</v>
      </c>
    </row>
    <row r="58" ht="43.5" spans="1:3">
      <c r="A58" s="2">
        <v>55</v>
      </c>
      <c r="B58" s="4" t="s">
        <v>172</v>
      </c>
      <c r="C58" s="5" t="s">
        <v>173</v>
      </c>
    </row>
    <row r="59" ht="29" spans="1:3">
      <c r="A59" s="4">
        <v>56</v>
      </c>
      <c r="B59" s="4" t="s">
        <v>174</v>
      </c>
      <c r="C59" s="5" t="s">
        <v>175</v>
      </c>
    </row>
    <row r="60" ht="43.5" spans="1:3">
      <c r="A60" s="4">
        <v>57</v>
      </c>
      <c r="B60" s="4" t="s">
        <v>176</v>
      </c>
      <c r="C60" s="5" t="s">
        <v>177</v>
      </c>
    </row>
    <row r="61" ht="43.5" spans="1:3">
      <c r="A61" s="2">
        <v>58</v>
      </c>
      <c r="B61" s="4" t="s">
        <v>178</v>
      </c>
      <c r="C61" s="5" t="s">
        <v>179</v>
      </c>
    </row>
    <row r="62" ht="58" spans="1:3">
      <c r="A62" s="4">
        <v>59</v>
      </c>
      <c r="B62" s="4" t="s">
        <v>180</v>
      </c>
      <c r="C62" s="5" t="s">
        <v>181</v>
      </c>
    </row>
    <row r="63" ht="72.5" spans="1:3">
      <c r="A63" s="4">
        <v>60</v>
      </c>
      <c r="B63" s="4" t="s">
        <v>182</v>
      </c>
      <c r="C63" s="5" t="s">
        <v>183</v>
      </c>
    </row>
    <row r="64" ht="43.5" spans="1:3">
      <c r="A64" s="2">
        <v>61</v>
      </c>
      <c r="B64" s="4" t="s">
        <v>184</v>
      </c>
      <c r="C64" s="5" t="s">
        <v>185</v>
      </c>
    </row>
    <row r="65" ht="43.5" spans="1:3">
      <c r="A65" s="4">
        <v>62</v>
      </c>
      <c r="B65" s="4" t="s">
        <v>186</v>
      </c>
      <c r="C65" s="5" t="s">
        <v>187</v>
      </c>
    </row>
    <row r="66" ht="43.5" spans="1:3">
      <c r="A66" s="4">
        <v>63</v>
      </c>
      <c r="B66" s="4" t="s">
        <v>188</v>
      </c>
      <c r="C66" s="5" t="s">
        <v>189</v>
      </c>
    </row>
    <row r="67" ht="58" spans="1:3">
      <c r="A67" s="2">
        <v>64</v>
      </c>
      <c r="B67" s="4" t="s">
        <v>190</v>
      </c>
      <c r="C67" s="5" t="s">
        <v>191</v>
      </c>
    </row>
    <row r="68" ht="58" spans="1:3">
      <c r="A68" s="4">
        <v>65</v>
      </c>
      <c r="B68" s="5" t="s">
        <v>192</v>
      </c>
      <c r="C68" s="5" t="s">
        <v>193</v>
      </c>
    </row>
    <row r="69" ht="72.5" spans="1:3">
      <c r="A69" s="4">
        <v>66</v>
      </c>
      <c r="B69" s="4" t="s">
        <v>194</v>
      </c>
      <c r="C69" s="5" t="s">
        <v>195</v>
      </c>
    </row>
    <row r="70" ht="72.5" spans="1:3">
      <c r="A70" s="2">
        <v>67</v>
      </c>
      <c r="B70" s="4" t="s">
        <v>196</v>
      </c>
      <c r="C70" s="5" t="s">
        <v>197</v>
      </c>
    </row>
    <row r="71" ht="72.5" spans="1:3">
      <c r="A71" s="4">
        <v>68</v>
      </c>
      <c r="B71" s="4" t="s">
        <v>198</v>
      </c>
      <c r="C71" s="5" t="s">
        <v>199</v>
      </c>
    </row>
    <row r="72" ht="87" spans="1:3">
      <c r="A72" s="4">
        <v>69</v>
      </c>
      <c r="B72" s="4" t="s">
        <v>200</v>
      </c>
      <c r="C72" s="5" t="s">
        <v>201</v>
      </c>
    </row>
    <row r="73" ht="87" spans="1:3">
      <c r="A73" s="2">
        <v>70</v>
      </c>
      <c r="B73" s="4" t="s">
        <v>202</v>
      </c>
      <c r="C73" s="5" t="s">
        <v>203</v>
      </c>
    </row>
    <row r="74" ht="116" spans="1:3">
      <c r="A74" s="4">
        <v>71</v>
      </c>
      <c r="B74" s="4" t="s">
        <v>204</v>
      </c>
      <c r="C74" s="5" t="s">
        <v>205</v>
      </c>
    </row>
    <row r="75" ht="58" spans="1:3">
      <c r="A75" s="4">
        <v>72</v>
      </c>
      <c r="B75" s="4" t="s">
        <v>206</v>
      </c>
      <c r="C75" s="5" t="s">
        <v>207</v>
      </c>
    </row>
    <row r="76" ht="72.5" spans="1:3">
      <c r="A76" s="2">
        <v>73</v>
      </c>
      <c r="B76" s="4" t="s">
        <v>208</v>
      </c>
      <c r="C76" s="5" t="s">
        <v>209</v>
      </c>
    </row>
    <row r="77" ht="87" spans="1:3">
      <c r="A77" s="4">
        <v>74</v>
      </c>
      <c r="B77" s="4" t="s">
        <v>210</v>
      </c>
      <c r="C77" s="5" t="s">
        <v>211</v>
      </c>
    </row>
    <row r="78" ht="58" spans="1:3">
      <c r="A78" s="4">
        <v>75</v>
      </c>
      <c r="B78" s="4" t="s">
        <v>212</v>
      </c>
      <c r="C78" s="5" t="s">
        <v>213</v>
      </c>
    </row>
    <row r="79" ht="72.5" spans="1:3">
      <c r="A79" s="2">
        <v>76</v>
      </c>
      <c r="B79" s="4" t="s">
        <v>214</v>
      </c>
      <c r="C79" s="5" t="s">
        <v>215</v>
      </c>
    </row>
    <row r="80" ht="72.5" spans="1:3">
      <c r="A80" s="4">
        <v>77</v>
      </c>
      <c r="B80" s="4" t="s">
        <v>216</v>
      </c>
      <c r="C80" s="5" t="s">
        <v>217</v>
      </c>
    </row>
    <row r="81" ht="72.5" spans="1:3">
      <c r="A81" s="4">
        <v>78</v>
      </c>
      <c r="B81" s="5" t="s">
        <v>218</v>
      </c>
      <c r="C81" s="5" t="s">
        <v>219</v>
      </c>
    </row>
    <row r="82" spans="1:3">
      <c r="A82" s="2">
        <v>79</v>
      </c>
      <c r="B82" s="4" t="s">
        <v>220</v>
      </c>
      <c r="C82" s="5"/>
    </row>
    <row r="83" spans="1:3">
      <c r="A83" s="4">
        <v>80</v>
      </c>
      <c r="B83" s="4" t="s">
        <v>73</v>
      </c>
      <c r="C83" s="5"/>
    </row>
    <row r="84" spans="1:3">
      <c r="A84" s="4">
        <v>81</v>
      </c>
      <c r="B84" s="4" t="s">
        <v>221</v>
      </c>
      <c r="C84" s="5"/>
    </row>
    <row r="85" spans="1:3">
      <c r="A85" s="2">
        <v>82</v>
      </c>
      <c r="B85" s="4" t="s">
        <v>222</v>
      </c>
      <c r="C85" s="5"/>
    </row>
    <row r="86" spans="1:3">
      <c r="A86" s="4">
        <v>83</v>
      </c>
      <c r="B86" s="4" t="s">
        <v>223</v>
      </c>
      <c r="C86" s="5"/>
    </row>
    <row r="87" spans="1:3">
      <c r="A87" s="4">
        <v>84</v>
      </c>
      <c r="B87" s="4" t="s">
        <v>224</v>
      </c>
      <c r="C87" s="5"/>
    </row>
    <row r="88" spans="1:3">
      <c r="A88" s="2">
        <v>85</v>
      </c>
      <c r="B88" s="4" t="s">
        <v>225</v>
      </c>
      <c r="C88" s="5"/>
    </row>
    <row r="89" spans="1:3">
      <c r="A89" s="4">
        <v>86</v>
      </c>
      <c r="B89" s="4" t="s">
        <v>226</v>
      </c>
      <c r="C89" s="5"/>
    </row>
    <row r="90" spans="1:3">
      <c r="A90" s="4">
        <v>87</v>
      </c>
      <c r="B90" s="4" t="s">
        <v>227</v>
      </c>
      <c r="C90" s="5"/>
    </row>
    <row r="91" spans="1:3">
      <c r="A91" s="2">
        <v>88</v>
      </c>
      <c r="B91" s="4" t="s">
        <v>228</v>
      </c>
      <c r="C91" s="5"/>
    </row>
    <row r="92" spans="1:3">
      <c r="A92" s="4">
        <v>89</v>
      </c>
      <c r="B92" s="4" t="s">
        <v>229</v>
      </c>
      <c r="C92" s="5"/>
    </row>
    <row r="93" spans="1:3">
      <c r="A93" s="4">
        <v>90</v>
      </c>
      <c r="B93" s="4" t="s">
        <v>230</v>
      </c>
      <c r="C93" s="5"/>
    </row>
    <row r="94" spans="1:3">
      <c r="A94" s="2">
        <v>91</v>
      </c>
      <c r="B94" s="4" t="s">
        <v>231</v>
      </c>
      <c r="C94" s="5"/>
    </row>
    <row r="95" spans="1:3">
      <c r="A95" s="4">
        <v>92</v>
      </c>
      <c r="B95" s="4" t="s">
        <v>232</v>
      </c>
      <c r="C95" s="5"/>
    </row>
    <row r="96" spans="1:3">
      <c r="A96" s="4">
        <v>93</v>
      </c>
      <c r="B96" s="4" t="s">
        <v>233</v>
      </c>
      <c r="C96" s="5"/>
    </row>
    <row r="97" spans="1:3">
      <c r="A97" s="2">
        <v>94</v>
      </c>
      <c r="B97" s="4" t="s">
        <v>234</v>
      </c>
      <c r="C97" s="5"/>
    </row>
    <row r="98" spans="1:3">
      <c r="A98" s="4">
        <v>95</v>
      </c>
      <c r="B98" s="4" t="s">
        <v>235</v>
      </c>
      <c r="C98" s="5"/>
    </row>
    <row r="99" spans="1:3">
      <c r="A99" s="4">
        <v>96</v>
      </c>
      <c r="B99" s="4" t="s">
        <v>236</v>
      </c>
      <c r="C99" s="5"/>
    </row>
    <row r="100" spans="1:3">
      <c r="A100" s="2">
        <v>97</v>
      </c>
      <c r="B100" s="4" t="s">
        <v>237</v>
      </c>
      <c r="C100" s="5"/>
    </row>
    <row r="101" spans="1:3">
      <c r="A101" s="4">
        <v>98</v>
      </c>
      <c r="B101" s="4" t="s">
        <v>238</v>
      </c>
      <c r="C101" s="5"/>
    </row>
    <row r="102" spans="1:3">
      <c r="A102" s="4">
        <v>99</v>
      </c>
      <c r="B102" s="4" t="s">
        <v>239</v>
      </c>
      <c r="C102" s="5"/>
    </row>
    <row r="103" spans="1:3">
      <c r="A103" s="2">
        <v>100</v>
      </c>
      <c r="B103" s="4" t="s">
        <v>240</v>
      </c>
      <c r="C103" s="5"/>
    </row>
    <row r="104" spans="1:3">
      <c r="A104" s="4">
        <v>101</v>
      </c>
      <c r="B104" s="4" t="s">
        <v>241</v>
      </c>
      <c r="C104" s="5"/>
    </row>
    <row r="105" spans="1:3">
      <c r="A105" s="4">
        <v>102</v>
      </c>
      <c r="B105" s="4" t="s">
        <v>242</v>
      </c>
      <c r="C105" s="5"/>
    </row>
    <row r="106" ht="43.5" spans="1:3">
      <c r="A106" s="2">
        <v>103</v>
      </c>
      <c r="B106" s="5" t="s">
        <v>243</v>
      </c>
      <c r="C106" s="5"/>
    </row>
    <row r="107" spans="1:3">
      <c r="A107" s="4">
        <v>104</v>
      </c>
      <c r="B107" s="4" t="s">
        <v>244</v>
      </c>
      <c r="C107" s="5"/>
    </row>
    <row r="108" spans="1:3">
      <c r="A108" s="4">
        <v>105</v>
      </c>
      <c r="B108" s="4" t="s">
        <v>245</v>
      </c>
      <c r="C108" s="5"/>
    </row>
    <row r="109" spans="1:3">
      <c r="A109" s="2">
        <v>106</v>
      </c>
      <c r="B109" s="4" t="s">
        <v>246</v>
      </c>
      <c r="C109" s="5"/>
    </row>
    <row r="110" spans="1:3">
      <c r="A110" s="4">
        <v>107</v>
      </c>
      <c r="B110" s="4" t="s">
        <v>247</v>
      </c>
      <c r="C110" s="5"/>
    </row>
    <row r="111" spans="1:3">
      <c r="A111" s="4">
        <v>108</v>
      </c>
      <c r="B111" s="4" t="s">
        <v>248</v>
      </c>
      <c r="C111" s="5"/>
    </row>
    <row r="112" spans="1:3">
      <c r="A112" s="2">
        <v>109</v>
      </c>
      <c r="B112" s="4" t="s">
        <v>249</v>
      </c>
      <c r="C112" s="5"/>
    </row>
    <row r="113" spans="1:3">
      <c r="A113" s="4">
        <v>110</v>
      </c>
      <c r="B113" s="4" t="s">
        <v>250</v>
      </c>
      <c r="C113" s="5"/>
    </row>
    <row r="114" spans="1:3">
      <c r="A114" s="4">
        <v>111</v>
      </c>
      <c r="B114" s="4" t="s">
        <v>251</v>
      </c>
      <c r="C114" s="5"/>
    </row>
    <row r="115" spans="1:3">
      <c r="A115" s="2">
        <v>112</v>
      </c>
      <c r="B115" s="4" t="s">
        <v>252</v>
      </c>
      <c r="C115" s="5"/>
    </row>
    <row r="116" spans="1:3">
      <c r="A116" s="4">
        <v>113</v>
      </c>
      <c r="B116" s="4" t="s">
        <v>253</v>
      </c>
      <c r="C116" s="5"/>
    </row>
    <row r="117" spans="1:3">
      <c r="A117" s="4">
        <v>114</v>
      </c>
      <c r="B117" s="4" t="s">
        <v>254</v>
      </c>
      <c r="C117" s="5"/>
    </row>
    <row r="118" spans="1:3">
      <c r="A118" s="2">
        <v>115</v>
      </c>
      <c r="B118" s="4" t="s">
        <v>255</v>
      </c>
      <c r="C118" s="5"/>
    </row>
    <row r="119" spans="1:3">
      <c r="A119" s="4">
        <v>116</v>
      </c>
      <c r="B119" s="4" t="s">
        <v>256</v>
      </c>
      <c r="C119" s="5"/>
    </row>
    <row r="120" spans="1:3">
      <c r="A120" s="4">
        <v>117</v>
      </c>
      <c r="B120" s="4" t="s">
        <v>257</v>
      </c>
      <c r="C120" s="5"/>
    </row>
    <row r="121" ht="43.5" spans="1:3">
      <c r="A121" s="2">
        <v>118</v>
      </c>
      <c r="B121" s="4" t="s">
        <v>258</v>
      </c>
      <c r="C121" s="5" t="s">
        <v>259</v>
      </c>
    </row>
    <row r="122" spans="1:3">
      <c r="A122" s="4">
        <v>119</v>
      </c>
      <c r="B122" s="4" t="s">
        <v>260</v>
      </c>
      <c r="C122" s="5"/>
    </row>
    <row r="123" spans="1:3">
      <c r="A123" s="4">
        <v>120</v>
      </c>
      <c r="B123" s="4" t="s">
        <v>261</v>
      </c>
      <c r="C123" s="5"/>
    </row>
    <row r="124" spans="1:3">
      <c r="A124" s="2">
        <v>121</v>
      </c>
      <c r="B124" s="4" t="s">
        <v>262</v>
      </c>
      <c r="C124" s="5"/>
    </row>
    <row r="125" ht="43.5" spans="1:3">
      <c r="A125" s="4">
        <v>122</v>
      </c>
      <c r="B125" s="4" t="s">
        <v>263</v>
      </c>
      <c r="C125" s="5" t="s">
        <v>264</v>
      </c>
    </row>
    <row r="126" spans="1:3">
      <c r="A126" s="4">
        <v>123</v>
      </c>
      <c r="B126" s="4" t="s">
        <v>265</v>
      </c>
      <c r="C126" s="5"/>
    </row>
    <row r="127" spans="1:3">
      <c r="A127" s="2">
        <v>124</v>
      </c>
      <c r="B127" s="4" t="s">
        <v>266</v>
      </c>
      <c r="C127" s="5"/>
    </row>
    <row r="128" ht="29" spans="1:3">
      <c r="A128" s="4">
        <v>125</v>
      </c>
      <c r="B128" s="5" t="s">
        <v>267</v>
      </c>
      <c r="C128" s="5"/>
    </row>
    <row r="129" spans="1:3">
      <c r="A129" s="4">
        <v>126</v>
      </c>
      <c r="B129" s="4"/>
      <c r="C129" s="5"/>
    </row>
    <row r="130" spans="1:3">
      <c r="A130" s="2">
        <v>127</v>
      </c>
      <c r="B130" s="4" t="s">
        <v>268</v>
      </c>
      <c r="C130" s="5"/>
    </row>
    <row r="131" spans="1:3">
      <c r="A131" s="4">
        <v>128</v>
      </c>
      <c r="B131" s="4" t="s">
        <v>269</v>
      </c>
      <c r="C131" s="5"/>
    </row>
    <row r="132" spans="1:3">
      <c r="A132" s="4">
        <v>129</v>
      </c>
      <c r="B132" s="4" t="s">
        <v>270</v>
      </c>
      <c r="C132" s="5"/>
    </row>
    <row r="133" spans="1:3">
      <c r="A133" s="2">
        <v>130</v>
      </c>
      <c r="B133" s="4" t="s">
        <v>271</v>
      </c>
      <c r="C133" s="5"/>
    </row>
    <row r="134" spans="1:3">
      <c r="A134" s="4">
        <v>131</v>
      </c>
      <c r="B134" s="4" t="s">
        <v>272</v>
      </c>
      <c r="C134" s="5"/>
    </row>
    <row r="135" spans="1:3">
      <c r="A135" s="4">
        <v>132</v>
      </c>
      <c r="B135" s="4" t="s">
        <v>273</v>
      </c>
      <c r="C135" s="5"/>
    </row>
    <row r="136" spans="1:3">
      <c r="A136" s="2">
        <v>133</v>
      </c>
      <c r="B136" s="4" t="s">
        <v>274</v>
      </c>
      <c r="C136" s="5"/>
    </row>
    <row r="137" spans="1:3">
      <c r="A137" s="4">
        <v>134</v>
      </c>
      <c r="B137" s="4" t="s">
        <v>275</v>
      </c>
      <c r="C137" s="5"/>
    </row>
    <row r="138" spans="1:3">
      <c r="A138" s="4">
        <v>135</v>
      </c>
      <c r="B138" s="4" t="s">
        <v>276</v>
      </c>
      <c r="C138" s="5"/>
    </row>
    <row r="139" spans="1:3">
      <c r="A139" s="2">
        <v>136</v>
      </c>
      <c r="B139" s="4" t="s">
        <v>277</v>
      </c>
      <c r="C139" s="5"/>
    </row>
    <row r="140" ht="241" customHeight="1" spans="1:3">
      <c r="A140" s="4">
        <v>137</v>
      </c>
      <c r="B140" s="4" t="s">
        <v>278</v>
      </c>
      <c r="C140" s="5" t="str">
        <f>_xlfn.DISPIMG("ID_53D8D9B83F3343709D051A5A7C23D431",1)</f>
        <v>=DISPIMG("ID_53D8D9B83F3343709D051A5A7C23D431",1)</v>
      </c>
    </row>
    <row r="141" ht="203" customHeight="1" spans="1:3">
      <c r="A141" s="4">
        <v>138</v>
      </c>
      <c r="B141" s="4" t="s">
        <v>279</v>
      </c>
      <c r="C141" s="5" t="str">
        <f>_xlfn.DISPIMG("ID_0EF37D308F9D45BA8BA67776CACAFAC1",1)</f>
        <v>=DISPIMG("ID_0EF37D308F9D45BA8BA67776CACAFAC1",1)</v>
      </c>
    </row>
    <row r="142" ht="306" customHeight="1" spans="1:3">
      <c r="A142" s="2">
        <v>139</v>
      </c>
      <c r="B142" s="4" t="s">
        <v>280</v>
      </c>
      <c r="C142" s="5" t="str">
        <f>_xlfn.DISPIMG("ID_AFB3340018D54E05852225BD6AF4E3BD",1)</f>
        <v>=DISPIMG("ID_AFB3340018D54E05852225BD6AF4E3BD",1)</v>
      </c>
    </row>
    <row r="143" ht="305" customHeight="1" spans="1:3">
      <c r="A143" s="4">
        <v>140</v>
      </c>
      <c r="B143" s="5" t="s">
        <v>281</v>
      </c>
      <c r="C143" s="5" t="str">
        <f>_xlfn.DISPIMG("ID_2F99467ACAE34C82AAD181B9BAEA46DF",1)</f>
        <v>=DISPIMG("ID_2F99467ACAE34C82AAD181B9BAEA46DF",1)</v>
      </c>
    </row>
    <row r="144" ht="281" customHeight="1" spans="1:3">
      <c r="A144" s="4">
        <v>141</v>
      </c>
      <c r="B144" s="5" t="s">
        <v>282</v>
      </c>
      <c r="C144" s="5" t="str">
        <f>_xlfn.DISPIMG("ID_8D9A7D63E5CD45A2B45D84DD4622EE7F",1)</f>
        <v>=DISPIMG("ID_8D9A7D63E5CD45A2B45D84DD4622EE7F",1)</v>
      </c>
    </row>
    <row r="145" spans="1:3">
      <c r="A145" s="2">
        <v>142</v>
      </c>
      <c r="B145" s="4" t="s">
        <v>283</v>
      </c>
      <c r="C145" s="5"/>
    </row>
    <row r="146" spans="1:3">
      <c r="A146" s="4">
        <v>143</v>
      </c>
      <c r="B146" s="4" t="s">
        <v>284</v>
      </c>
      <c r="C146" s="5"/>
    </row>
    <row r="147" spans="1:3">
      <c r="A147" s="4">
        <v>144</v>
      </c>
      <c r="B147" s="4" t="s">
        <v>285</v>
      </c>
      <c r="C147" s="5"/>
    </row>
    <row r="148" spans="1:3">
      <c r="A148" s="2">
        <v>145</v>
      </c>
      <c r="B148" s="4" t="s">
        <v>286</v>
      </c>
      <c r="C148" s="5"/>
    </row>
    <row r="149" spans="1:3">
      <c r="A149" s="4">
        <v>146</v>
      </c>
      <c r="B149" s="4" t="s">
        <v>287</v>
      </c>
      <c r="C149" s="5"/>
    </row>
    <row r="150" spans="1:3">
      <c r="A150" s="4">
        <v>147</v>
      </c>
      <c r="B150" s="4" t="s">
        <v>288</v>
      </c>
      <c r="C150" s="5"/>
    </row>
    <row r="151" spans="1:3">
      <c r="A151" s="2">
        <v>148</v>
      </c>
      <c r="B151" s="4" t="s">
        <v>289</v>
      </c>
      <c r="C151" s="5"/>
    </row>
    <row r="152" spans="1:3">
      <c r="A152" s="4">
        <v>149</v>
      </c>
      <c r="B152" s="4" t="s">
        <v>290</v>
      </c>
      <c r="C152" s="5"/>
    </row>
    <row r="153" spans="1:3">
      <c r="A153" s="4">
        <v>150</v>
      </c>
      <c r="B153" s="4" t="s">
        <v>291</v>
      </c>
      <c r="C153" s="5"/>
    </row>
    <row r="154" spans="1:3">
      <c r="A154" s="2">
        <v>151</v>
      </c>
      <c r="B154" s="4" t="s">
        <v>292</v>
      </c>
      <c r="C154" s="5"/>
    </row>
    <row r="155" ht="43.5" spans="1:3">
      <c r="A155" s="4">
        <v>152</v>
      </c>
      <c r="B155" s="4" t="s">
        <v>293</v>
      </c>
      <c r="C155" s="5" t="s">
        <v>294</v>
      </c>
    </row>
    <row r="156" spans="1:3">
      <c r="A156" s="4">
        <v>153</v>
      </c>
      <c r="B156" s="4" t="s">
        <v>295</v>
      </c>
      <c r="C156" s="5"/>
    </row>
    <row r="157" spans="1:3">
      <c r="A157" s="2">
        <v>154</v>
      </c>
      <c r="B157" s="4" t="s">
        <v>296</v>
      </c>
      <c r="C157" s="5"/>
    </row>
    <row r="158" spans="1:3">
      <c r="A158" s="4">
        <v>155</v>
      </c>
      <c r="B158" s="4" t="s">
        <v>297</v>
      </c>
      <c r="C158" s="4"/>
    </row>
    <row r="159" spans="1:3">
      <c r="A159" s="4">
        <v>156</v>
      </c>
      <c r="B159" s="4" t="s">
        <v>298</v>
      </c>
      <c r="C159" s="4"/>
    </row>
    <row r="160" spans="1:3">
      <c r="A160" s="2">
        <v>157</v>
      </c>
      <c r="B160" s="4" t="s">
        <v>299</v>
      </c>
      <c r="C160" s="4"/>
    </row>
    <row r="161" spans="1:3">
      <c r="A161" s="4">
        <v>158</v>
      </c>
      <c r="B161" s="4" t="s">
        <v>300</v>
      </c>
      <c r="C161" s="4"/>
    </row>
    <row r="162" spans="1:3">
      <c r="A162" s="4">
        <v>159</v>
      </c>
      <c r="B162" s="4" t="s">
        <v>301</v>
      </c>
      <c r="C162" s="4"/>
    </row>
    <row r="163" ht="72.5" spans="1:3">
      <c r="A163" s="2">
        <v>160</v>
      </c>
      <c r="B163" s="4" t="s">
        <v>302</v>
      </c>
      <c r="C163" s="5" t="s">
        <v>303</v>
      </c>
    </row>
    <row r="164" spans="1:3">
      <c r="A164" s="4">
        <v>161</v>
      </c>
      <c r="B164" s="4" t="s">
        <v>304</v>
      </c>
      <c r="C164" s="4"/>
    </row>
    <row r="165" spans="1:3">
      <c r="A165" s="4">
        <v>162</v>
      </c>
      <c r="B165" s="4" t="s">
        <v>305</v>
      </c>
      <c r="C165" s="4"/>
    </row>
    <row r="166" spans="1:3">
      <c r="A166" s="2">
        <v>163</v>
      </c>
      <c r="B166" s="4" t="s">
        <v>306</v>
      </c>
      <c r="C166" s="4"/>
    </row>
    <row r="167" spans="1:3">
      <c r="A167" s="4">
        <v>164</v>
      </c>
      <c r="B167" s="4" t="s">
        <v>307</v>
      </c>
      <c r="C167" s="4"/>
    </row>
    <row r="168" ht="17" spans="1:3">
      <c r="A168" s="4">
        <v>165</v>
      </c>
      <c r="B168" s="9" t="s">
        <v>73</v>
      </c>
      <c r="C168" s="4"/>
    </row>
    <row r="169" ht="17" spans="1:3">
      <c r="A169" s="2">
        <v>166</v>
      </c>
      <c r="B169" s="9" t="s">
        <v>308</v>
      </c>
      <c r="C169" s="4"/>
    </row>
    <row r="170" ht="17" spans="1:3">
      <c r="A170" s="4">
        <v>167</v>
      </c>
      <c r="B170" s="9" t="s">
        <v>309</v>
      </c>
      <c r="C170" s="4"/>
    </row>
    <row r="171" ht="17" spans="1:3">
      <c r="A171" s="4">
        <v>168</v>
      </c>
      <c r="B171" s="9" t="s">
        <v>310</v>
      </c>
      <c r="C171" s="4"/>
    </row>
    <row r="172" ht="17" spans="1:3">
      <c r="A172" s="2">
        <v>169</v>
      </c>
      <c r="B172" s="9" t="s">
        <v>311</v>
      </c>
      <c r="C172" s="4"/>
    </row>
    <row r="173" ht="17" spans="1:3">
      <c r="A173" s="4">
        <v>170</v>
      </c>
      <c r="B173" s="9" t="s">
        <v>312</v>
      </c>
      <c r="C173" s="4"/>
    </row>
    <row r="174" ht="17" spans="1:3">
      <c r="A174" s="4">
        <v>171</v>
      </c>
      <c r="B174" s="9" t="s">
        <v>313</v>
      </c>
      <c r="C174" s="4"/>
    </row>
    <row r="175" ht="17" spans="1:3">
      <c r="A175" s="2">
        <v>172</v>
      </c>
      <c r="B175" s="9" t="s">
        <v>314</v>
      </c>
      <c r="C175" s="4"/>
    </row>
    <row r="176" ht="17" spans="1:3">
      <c r="A176" s="4">
        <v>173</v>
      </c>
      <c r="B176" s="9" t="s">
        <v>315</v>
      </c>
      <c r="C176" s="4"/>
    </row>
    <row r="177" ht="17" spans="1:3">
      <c r="A177" s="4">
        <v>174</v>
      </c>
      <c r="B177" s="9" t="s">
        <v>316</v>
      </c>
      <c r="C177" s="4"/>
    </row>
    <row r="178" ht="17" spans="1:3">
      <c r="A178" s="2">
        <v>175</v>
      </c>
      <c r="B178" s="9" t="s">
        <v>317</v>
      </c>
      <c r="C178" s="4"/>
    </row>
    <row r="179" ht="17" spans="1:3">
      <c r="A179" s="4">
        <v>176</v>
      </c>
      <c r="B179" s="9" t="s">
        <v>318</v>
      </c>
      <c r="C179" s="4"/>
    </row>
    <row r="180" ht="17" spans="1:3">
      <c r="A180" s="4">
        <v>177</v>
      </c>
      <c r="B180" s="9" t="s">
        <v>319</v>
      </c>
      <c r="C180" s="4"/>
    </row>
    <row r="181" ht="17" spans="1:3">
      <c r="A181" s="2">
        <v>178</v>
      </c>
      <c r="B181" s="9" t="s">
        <v>320</v>
      </c>
      <c r="C181" s="4"/>
    </row>
    <row r="182" ht="17" spans="1:3">
      <c r="A182" s="4">
        <v>179</v>
      </c>
      <c r="B182" s="9" t="s">
        <v>321</v>
      </c>
      <c r="C182" s="4"/>
    </row>
    <row r="183" ht="17" spans="1:3">
      <c r="A183" s="4">
        <v>180</v>
      </c>
      <c r="B183" s="9" t="s">
        <v>322</v>
      </c>
      <c r="C183" s="4"/>
    </row>
    <row r="184" ht="17" spans="1:3">
      <c r="A184" s="2">
        <v>181</v>
      </c>
      <c r="B184" s="9" t="s">
        <v>323</v>
      </c>
      <c r="C184" s="4"/>
    </row>
    <row r="185" ht="17" spans="1:3">
      <c r="A185" s="4">
        <v>182</v>
      </c>
      <c r="B185" s="9" t="s">
        <v>324</v>
      </c>
      <c r="C185" s="4"/>
    </row>
    <row r="186" ht="17" spans="1:3">
      <c r="A186" s="4">
        <v>183</v>
      </c>
      <c r="B186" s="9" t="s">
        <v>325</v>
      </c>
      <c r="C186" s="4"/>
    </row>
    <row r="187" ht="17" spans="1:3">
      <c r="A187" s="2">
        <v>184</v>
      </c>
      <c r="B187" s="9" t="s">
        <v>326</v>
      </c>
      <c r="C187" s="4"/>
    </row>
    <row r="188" ht="29" spans="2:3">
      <c r="B188" s="10" t="s">
        <v>327</v>
      </c>
      <c r="C188" s="7" t="s">
        <v>328</v>
      </c>
    </row>
    <row r="189" ht="29" spans="2:3">
      <c r="B189" t="s">
        <v>329</v>
      </c>
      <c r="C189" s="7" t="s">
        <v>330</v>
      </c>
    </row>
    <row r="190" ht="29" spans="2:3">
      <c r="B190" s="10" t="s">
        <v>331</v>
      </c>
      <c r="C190" s="7" t="s">
        <v>332</v>
      </c>
    </row>
    <row r="191" ht="29" spans="2:3">
      <c r="B191" t="s">
        <v>333</v>
      </c>
      <c r="C191" s="7" t="s">
        <v>334</v>
      </c>
    </row>
    <row r="192" ht="29" spans="2:3">
      <c r="B192" s="10" t="s">
        <v>335</v>
      </c>
      <c r="C192" s="7" t="s">
        <v>336</v>
      </c>
    </row>
    <row r="193" ht="72.5" spans="2:3">
      <c r="B193" s="10" t="s">
        <v>337</v>
      </c>
      <c r="C193" s="7" t="s">
        <v>338</v>
      </c>
    </row>
    <row r="194" ht="17" spans="2:3">
      <c r="B194" s="10" t="s">
        <v>339</v>
      </c>
      <c r="C194" t="s">
        <v>340</v>
      </c>
    </row>
    <row r="195" ht="58" spans="2:3">
      <c r="B195" s="10" t="s">
        <v>341</v>
      </c>
      <c r="C195" s="7" t="s">
        <v>342</v>
      </c>
    </row>
    <row r="196" ht="58" spans="2:3">
      <c r="B196" s="10" t="s">
        <v>343</v>
      </c>
      <c r="C196" s="7" t="s">
        <v>344</v>
      </c>
    </row>
    <row r="197" ht="29" spans="2:3">
      <c r="B197" s="10" t="s">
        <v>345</v>
      </c>
      <c r="C197" s="7" t="s">
        <v>346</v>
      </c>
    </row>
    <row r="198" ht="58" spans="2:3">
      <c r="B198" s="10" t="s">
        <v>347</v>
      </c>
      <c r="C198" s="7" t="s">
        <v>348</v>
      </c>
    </row>
    <row r="199" ht="72.5" spans="2:3">
      <c r="B199" s="10" t="s">
        <v>349</v>
      </c>
      <c r="C199" s="7" t="s">
        <v>350</v>
      </c>
    </row>
    <row r="200" ht="101.5" spans="2:3">
      <c r="B200" s="10" t="s">
        <v>351</v>
      </c>
      <c r="C200" s="7" t="s">
        <v>352</v>
      </c>
    </row>
    <row r="201" ht="17" spans="2:2">
      <c r="B201" s="10" t="s">
        <v>353</v>
      </c>
    </row>
    <row r="202" ht="17" spans="2:2">
      <c r="B202" s="10" t="s">
        <v>354</v>
      </c>
    </row>
    <row r="203" ht="17" spans="2:2">
      <c r="B203" s="10" t="s">
        <v>355</v>
      </c>
    </row>
    <row r="204" ht="17" spans="2:2">
      <c r="B204" s="10" t="s">
        <v>356</v>
      </c>
    </row>
    <row r="205" ht="17" spans="2:2">
      <c r="B205" s="10" t="s">
        <v>357</v>
      </c>
    </row>
    <row r="206" ht="17" spans="2:2">
      <c r="B206" s="10" t="s">
        <v>358</v>
      </c>
    </row>
    <row r="207" ht="17" spans="2:2">
      <c r="B207" s="10" t="s">
        <v>359</v>
      </c>
    </row>
    <row r="208" ht="17" spans="2:2">
      <c r="B208" s="10" t="s">
        <v>360</v>
      </c>
    </row>
    <row r="209" ht="17" spans="2:2">
      <c r="B209" s="10" t="s">
        <v>361</v>
      </c>
    </row>
    <row r="210" ht="17" spans="2:2">
      <c r="B210" s="10" t="s">
        <v>362</v>
      </c>
    </row>
    <row r="211" ht="17" spans="2:2">
      <c r="B211" s="10" t="s">
        <v>363</v>
      </c>
    </row>
    <row r="212" ht="17" spans="2:2">
      <c r="B212" s="10" t="s">
        <v>364</v>
      </c>
    </row>
    <row r="213" ht="387.45" spans="2:3">
      <c r="B213" s="10" t="s">
        <v>365</v>
      </c>
      <c r="C213" t="str">
        <f>_xlfn.DISPIMG("ID_665517A5992644AF80530AA5EBE97B21",1)</f>
        <v>=DISPIMG("ID_665517A5992644AF80530AA5EBE97B21",1)</v>
      </c>
    </row>
    <row r="214" ht="393" spans="2:3">
      <c r="B214" s="10" t="s">
        <v>366</v>
      </c>
      <c r="C214" t="str">
        <f>_xlfn.DISPIMG("ID_FA8E197619FB4D34AB7DF845795219D0",1)</f>
        <v>=DISPIMG("ID_FA8E197619FB4D34AB7DF845795219D0",1)</v>
      </c>
    </row>
    <row r="215" ht="162.2" spans="2:3">
      <c r="B215" s="10" t="s">
        <v>367</v>
      </c>
      <c r="C215" t="str">
        <f>_xlfn.DISPIMG("ID_129B126D1AD64A32B2FF7CBCAFA4FCB9",1)</f>
        <v>=DISPIMG("ID_129B126D1AD64A32B2FF7CBCAFA4FCB9",1)</v>
      </c>
    </row>
    <row r="216" ht="17" spans="2:2">
      <c r="B216" s="10"/>
    </row>
    <row r="217" ht="17" spans="2:2">
      <c r="B217" s="10"/>
    </row>
    <row r="218" ht="17" spans="2:2">
      <c r="B218" s="10"/>
    </row>
    <row r="219" ht="17" spans="2:2">
      <c r="B219" s="10"/>
    </row>
    <row r="220" ht="17" spans="2:2">
      <c r="B220" s="10"/>
    </row>
    <row r="221" ht="17" spans="2:2">
      <c r="B221" s="10"/>
    </row>
    <row r="222" ht="17" spans="2:2">
      <c r="B222" s="10"/>
    </row>
    <row r="223" ht="17" spans="2:2">
      <c r="B223" s="10"/>
    </row>
    <row r="224" ht="17" spans="2:2">
      <c r="B224" s="10"/>
    </row>
    <row r="225" ht="17" spans="2:2">
      <c r="B225" s="10"/>
    </row>
    <row r="226" ht="17" spans="2:2">
      <c r="B226" s="10"/>
    </row>
    <row r="227" ht="17" spans="2:2">
      <c r="B227" s="10"/>
    </row>
    <row r="228" ht="17" spans="2:2">
      <c r="B228" s="10"/>
    </row>
    <row r="229" ht="17" spans="2:2">
      <c r="B229" s="10"/>
    </row>
    <row r="230" ht="17" spans="2:2">
      <c r="B230" s="10"/>
    </row>
    <row r="231" ht="17" spans="2:2">
      <c r="B231" s="10"/>
    </row>
    <row r="233" ht="17" spans="2:2">
      <c r="B233" s="10"/>
    </row>
    <row r="235" ht="17" spans="2:2">
      <c r="B235" s="10"/>
    </row>
    <row r="236" ht="17" spans="2:2">
      <c r="B236" s="10"/>
    </row>
    <row r="237" ht="17" spans="2:2">
      <c r="B237" s="10"/>
    </row>
    <row r="238" ht="17" spans="2:2">
      <c r="B238" s="10"/>
    </row>
    <row r="239" ht="17" spans="2:2">
      <c r="B239" s="10"/>
    </row>
    <row r="240" ht="17" spans="2:2">
      <c r="B240" s="10"/>
    </row>
    <row r="242" ht="17" spans="2:2">
      <c r="B242" s="10"/>
    </row>
    <row r="244" ht="17" spans="2:2">
      <c r="B244" s="10"/>
    </row>
    <row r="245" ht="17" spans="2:2">
      <c r="B245" s="10"/>
    </row>
    <row r="246" ht="17" spans="2:2">
      <c r="B246" s="10"/>
    </row>
    <row r="247" ht="17" spans="2:2">
      <c r="B247" s="10"/>
    </row>
    <row r="249" ht="17" spans="2:2">
      <c r="B249" s="10"/>
    </row>
    <row r="251" ht="17" spans="2:2">
      <c r="B251" s="10"/>
    </row>
    <row r="252" ht="17" spans="2:2">
      <c r="B252" s="10"/>
    </row>
    <row r="253" ht="17" spans="2:2">
      <c r="B253" s="10"/>
    </row>
    <row r="255" ht="17" spans="2:2">
      <c r="B255" s="10"/>
    </row>
    <row r="257" ht="17" spans="2:2">
      <c r="B257" s="10"/>
    </row>
    <row r="258" ht="17" spans="2:2">
      <c r="B258" s="10"/>
    </row>
    <row r="259" ht="17" spans="2:2">
      <c r="B259" s="10"/>
    </row>
    <row r="261" ht="17" spans="2:2">
      <c r="B261" s="10"/>
    </row>
    <row r="263" ht="17" spans="2:2">
      <c r="B263" s="10"/>
    </row>
    <row r="264" ht="17" spans="2:2">
      <c r="B264" s="10"/>
    </row>
    <row r="265" ht="17" spans="2:2">
      <c r="B265" s="10"/>
    </row>
    <row r="267" ht="17" spans="2:2">
      <c r="B267" s="10"/>
    </row>
    <row r="269" ht="17" spans="2:2">
      <c r="B269" s="10"/>
    </row>
    <row r="270" ht="17" spans="2:2">
      <c r="B270" s="10"/>
    </row>
    <row r="272" ht="17" spans="2:2">
      <c r="B272" s="10"/>
    </row>
    <row r="273" ht="17" spans="2:2">
      <c r="B273" s="10"/>
    </row>
    <row r="274" ht="17" spans="2:2">
      <c r="B274" s="10"/>
    </row>
    <row r="275" ht="17" spans="2:2">
      <c r="B275" s="10"/>
    </row>
  </sheetData>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MySelf</vt:lpstr>
      <vt:lpstr>Kubernetes &amp; ECS &amp; AKS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Shewani, Bharat</dc:creator>
  <cp:lastModifiedBy>Bharat Shewani</cp:lastModifiedBy>
  <dcterms:created xsi:type="dcterms:W3CDTF">2015-06-05T18:17:00Z</dcterms:created>
  <dcterms:modified xsi:type="dcterms:W3CDTF">2025-12-11T02:47:12Z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3D4FA1E8244048308E827DD6540BFD16_12</vt:lpwstr>
  </property>
  <property fmtid="{D5CDD505-2E9C-101B-9397-08002B2CF9AE}" pid="3" name="KSOProductBuildVer">
    <vt:lpwstr>2057-12.2.0.23149</vt:lpwstr>
  </property>
</Properties>
</file>